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firstSheet="1" activeTab="1"/>
  </bookViews>
  <sheets>
    <sheet name="POSM (All Branch)" sheetId="1" state="hidden" r:id="rId1"/>
    <sheet name="location and ticket" sheetId="2" r:id="rId2"/>
    <sheet name="Sheet1" sheetId="3" r:id="rId3"/>
  </sheets>
  <externalReferences>
    <externalReference r:id="rId6"/>
  </externalReferences>
  <definedNames>
    <definedName name="_xlnm.Print_Area" localSheetId="0">'POSM (All Branch)'!$A$1:$H$116</definedName>
  </definedNames>
  <calcPr fullCalcOnLoad="1"/>
</workbook>
</file>

<file path=xl/comments1.xml><?xml version="1.0" encoding="utf-8"?>
<comments xmlns="http://schemas.openxmlformats.org/spreadsheetml/2006/main">
  <authors>
    <author>HO, Bonnie K Y</author>
  </authors>
  <commentList>
    <comment ref="C61" authorId="0">
      <text>
        <r>
          <rPr>
            <b/>
            <sz val="9"/>
            <rFont val="Tahoma"/>
            <family val="2"/>
          </rPr>
          <t>HO, Bonnie K Y:</t>
        </r>
        <r>
          <rPr>
            <sz val="9"/>
            <rFont val="Tahoma"/>
            <family val="2"/>
          </rPr>
          <t xml:space="preserve">
Reopen on 13 Aug</t>
        </r>
      </text>
    </comment>
    <comment ref="C66" authorId="0">
      <text>
        <r>
          <rPr>
            <b/>
            <sz val="9"/>
            <rFont val="Tahoma"/>
            <family val="2"/>
          </rPr>
          <t>HO, Bonnie K Y:</t>
        </r>
        <r>
          <rPr>
            <sz val="9"/>
            <rFont val="Tahoma"/>
            <family val="2"/>
          </rPr>
          <t xml:space="preserve">
Renovation from 13 Jul to 5 Sep</t>
        </r>
      </text>
    </comment>
    <comment ref="C52" authorId="0">
      <text>
        <r>
          <rPr>
            <b/>
            <sz val="9"/>
            <rFont val="Tahoma"/>
            <family val="2"/>
          </rPr>
          <t>HO, Bonnie K Y:</t>
        </r>
        <r>
          <rPr>
            <sz val="9"/>
            <rFont val="Tahoma"/>
            <family val="2"/>
          </rPr>
          <t xml:space="preserve">
Renovation from 17 Jul to 4 Sep</t>
        </r>
      </text>
    </comment>
    <comment ref="C43" authorId="0">
      <text>
        <r>
          <rPr>
            <b/>
            <sz val="9"/>
            <rFont val="Tahoma"/>
            <family val="2"/>
          </rPr>
          <t>HO, Bonnie K Y:</t>
        </r>
        <r>
          <rPr>
            <sz val="9"/>
            <rFont val="Tahoma"/>
            <family val="2"/>
          </rPr>
          <t xml:space="preserve">
Renovation from 21 Jul to 13 Sep</t>
        </r>
      </text>
    </comment>
    <comment ref="C82" authorId="0">
      <text>
        <r>
          <rPr>
            <b/>
            <sz val="9"/>
            <rFont val="Tahoma"/>
            <family val="2"/>
          </rPr>
          <t>HO, Bonnie K Y:</t>
        </r>
        <r>
          <rPr>
            <sz val="9"/>
            <rFont val="Tahoma"/>
            <family val="2"/>
          </rPr>
          <t xml:space="preserve">
Renovation from 15 Jul to 2 Sep</t>
        </r>
      </text>
    </comment>
  </commentList>
</comments>
</file>

<file path=xl/sharedStrings.xml><?xml version="1.0" encoding="utf-8"?>
<sst xmlns="http://schemas.openxmlformats.org/spreadsheetml/2006/main" count="216" uniqueCount="211">
  <si>
    <t>District</t>
  </si>
  <si>
    <t>Pick Up Branch</t>
  </si>
  <si>
    <t xml:space="preserve">Satellite branch </t>
  </si>
  <si>
    <t xml:space="preserve">Address </t>
  </si>
  <si>
    <t>Contact Person</t>
  </si>
  <si>
    <t>STRC
先電聯 後送貨</t>
  </si>
  <si>
    <t>沙田馬場看台第一座一樓現金投注部沙田馬場辦事處 
Contact: Ficky Fung Tel: 2966 8096</t>
  </si>
  <si>
    <t>HVRC
先電聯 後送貨</t>
  </si>
  <si>
    <t>跑馬地馬場會員看台第一座地下投注執行辦事處       
Contact: Ficky Fung Tel: 2966 8096</t>
  </si>
  <si>
    <t xml:space="preserve">灣仔春園街59-65號新春園大廈地下A至D舖 </t>
  </si>
  <si>
    <t>Ms Lynda Li 28035022</t>
  </si>
  <si>
    <t>銅鑼灣謝斐道501-515號美漢大廈地下及一樓</t>
  </si>
  <si>
    <t>鰂魚涌英皇道989號新威園地下及二樓A2舖</t>
  </si>
  <si>
    <t>中環士丹利街10-12號地下至三樓2號舖</t>
  </si>
  <si>
    <t>香港仔南寧街1-5號香港仔中心觀海閣地下3號及5號舖</t>
  </si>
  <si>
    <t>上環干諾道西3號億利商業大廈地下D - F及G1舖</t>
  </si>
  <si>
    <t xml:space="preserve">Ms Sally Poon 27716855 </t>
  </si>
  <si>
    <t>佐敦柯士甸道124-126號帝寶大廈地下</t>
  </si>
  <si>
    <t>油麻地砵蘭街62-66號昌威大廈地下</t>
  </si>
  <si>
    <t>旺角彌敦道580號彌敦中心閣樓、一樓及二樓</t>
  </si>
  <si>
    <t>石硤尾大埔道196號嘉順大廈地下及一樓</t>
  </si>
  <si>
    <t>紅磡必嘉街121號黃埔花園第一期商場地下8號舖</t>
  </si>
  <si>
    <t>觀塘開源道68號觀塘廣場地下G15及M20號舖</t>
  </si>
  <si>
    <t>將軍澳寶林邨寶林商場一樓201-202號舖</t>
  </si>
  <si>
    <t>新蒲崗崇齡街19-21號地下</t>
  </si>
  <si>
    <t>Ms Estella Ng 
27589885</t>
  </si>
  <si>
    <t>牛頭角觀塘道257-269號永英樓地下</t>
  </si>
  <si>
    <t>上水石湖墟新豐路134-140A號A地下</t>
  </si>
  <si>
    <t>大埔廣褔道158-172號大埔商業大廈地下</t>
  </si>
  <si>
    <t>大圍道20-22號恩安樓地下</t>
  </si>
  <si>
    <t>沙田好運中心商場109B號B三樓</t>
  </si>
  <si>
    <t>九龍城太子道404-406號地下</t>
  </si>
  <si>
    <t>馬鞍山廣場3樓305號舖</t>
  </si>
  <si>
    <t>荃灣青山公路 - 荃灣段 300-350 號，荃錦中心地下B2舖</t>
  </si>
  <si>
    <t>Ms Grace Li 24906623</t>
  </si>
  <si>
    <t>葵芳葵義路15號葵芳閣地下39-A舖</t>
  </si>
  <si>
    <t>順寧道300-326號順輝大廈地下3-11號舖</t>
  </si>
  <si>
    <t>美孚荔灣道10-16號萬事達廣場1樓86-87號舖</t>
  </si>
  <si>
    <t>元朗泰衡街14-20號大興大廈地下</t>
  </si>
  <si>
    <t>屯門市廣場第三期地段277號地下</t>
  </si>
  <si>
    <t>青衣城商場129至130號舖</t>
  </si>
  <si>
    <t>Ms Daphne Tang 
2334 1514</t>
  </si>
  <si>
    <t>Pre-season Carnival Poster</t>
  </si>
  <si>
    <t>Pre-season Carnival Sold out Sticker for Poster</t>
  </si>
  <si>
    <t>Pre-season Carnival s1516 POSM</t>
  </si>
  <si>
    <t>Delivery : 11 Aug (TBC)</t>
  </si>
  <si>
    <t>Ticket Selling Period: 17 - 29 Aug</t>
  </si>
  <si>
    <t xml:space="preserve">灣仔軒尼詩道298號廣生行大廈地下A3鋪
</t>
  </si>
  <si>
    <t>寶勒巷2-4號金帝行地下及一樓</t>
  </si>
  <si>
    <t>寶勒巷2-4號金帝行地下及一樓(reopen on 8 Aug, Fri)</t>
  </si>
  <si>
    <t>宏光道80號麗晶花園商場一樓132號舖</t>
  </si>
  <si>
    <t>Selling location</t>
  </si>
  <si>
    <t>灣仔春園街</t>
  </si>
  <si>
    <t>銅鑼灣謝斐道</t>
  </si>
  <si>
    <t>北角電氣道</t>
  </si>
  <si>
    <t>鰂魚涌英皇道</t>
  </si>
  <si>
    <t>筲箕灣道</t>
  </si>
  <si>
    <t>中環士丹利街</t>
  </si>
  <si>
    <t>香港仔田灣</t>
  </si>
  <si>
    <t>上環德輔道西</t>
  </si>
  <si>
    <t>尖沙咀寶勒巷</t>
  </si>
  <si>
    <t>尖沙咀漢口道</t>
  </si>
  <si>
    <t>太子彌敦道</t>
  </si>
  <si>
    <t>旺角彌敦中心</t>
  </si>
  <si>
    <t>佐敦道</t>
  </si>
  <si>
    <t>石硤尾大埔道</t>
  </si>
  <si>
    <t>紅磡黃埔</t>
  </si>
  <si>
    <t>土瓜灣道</t>
  </si>
  <si>
    <t>觀塘廣場</t>
  </si>
  <si>
    <t>將軍澳寶林</t>
  </si>
  <si>
    <t>新蒲崗崇齡街</t>
  </si>
  <si>
    <t>黄大仙豪苑</t>
  </si>
  <si>
    <t>上水石湖墟</t>
  </si>
  <si>
    <t>粉嶺名都</t>
  </si>
  <si>
    <t>大埔廣褔道</t>
  </si>
  <si>
    <t>大圍道</t>
  </si>
  <si>
    <t>大圍顯徑</t>
  </si>
  <si>
    <t>沙田好運中心</t>
  </si>
  <si>
    <t>沙田禾輋</t>
  </si>
  <si>
    <t>沙田沙角街</t>
  </si>
  <si>
    <t>九龍城衙前塱道</t>
  </si>
  <si>
    <t>馬鞍山廣場</t>
  </si>
  <si>
    <t>西貢</t>
  </si>
  <si>
    <t>荃灣青山道</t>
  </si>
  <si>
    <t>葵芳</t>
  </si>
  <si>
    <t>美孚荔灣道</t>
  </si>
  <si>
    <t>元朗泰衡街</t>
  </si>
  <si>
    <t>天水圍</t>
  </si>
  <si>
    <t>屯門市廣場</t>
  </si>
  <si>
    <t>青衣城</t>
  </si>
  <si>
    <t>地址</t>
  </si>
  <si>
    <t>Address</t>
  </si>
  <si>
    <t>干諾道西118號一洲國際廣場地下6-8號舖</t>
  </si>
  <si>
    <t>Shop 6-8, G/F, 118 Connaught Road West</t>
  </si>
  <si>
    <t>彌敦道763-767號新望大廈地下及一樓B舖</t>
  </si>
  <si>
    <t>Shop B, 1/F and G/F, Newish Mansion, 763-767 Nathan Road</t>
  </si>
  <si>
    <t>佐敦道48-50號可群大廈地下</t>
  </si>
  <si>
    <t>G/F, Ho Kwan Building, 48-50 Jordan Road</t>
  </si>
  <si>
    <t>石排灣道56-62號仁勝大廈地下</t>
  </si>
  <si>
    <t>LG/F, Yen Shing Mansion, 56-62 Shek Pai Wan Road</t>
  </si>
  <si>
    <t>大埔道196號嘉順大廈地下及一樓</t>
  </si>
  <si>
    <t>G-1/F, Ka Shun Building, 196 Tai Po Road</t>
  </si>
  <si>
    <t>荔灣道10-16號萬事達廣場1樓86-87號舖</t>
  </si>
  <si>
    <t>Shops 86-87, 1/F, Mt. Sterling Mall, 10-16 Lai Wan Road</t>
  </si>
  <si>
    <t>必嘉街121號黃埔花園第一期商場地下8號舖</t>
  </si>
  <si>
    <t>Shop 8, G/F, Site 1, Whampoa Garden, 121 Baker Street</t>
  </si>
  <si>
    <t>崇齡街19-21號地下</t>
  </si>
  <si>
    <t>G/F, 19-21 Shung Ling Street</t>
  </si>
  <si>
    <t>龍翔道110號豪苑地下一號舖</t>
  </si>
  <si>
    <t>Shop 1, G/F, Tropicana Garden, 110 Lung Cheung Road</t>
  </si>
  <si>
    <t>太子道404-406號地下</t>
  </si>
  <si>
    <t>G/F, 404-406 Prince Edward Road West</t>
  </si>
  <si>
    <t>土瓜灣道62A號唯一大廈地下</t>
  </si>
  <si>
    <t>G/F, Wearbest Building, 62A To Kwa Wan Road</t>
  </si>
  <si>
    <t>寶林邨寶林商場一樓201-202號舖</t>
  </si>
  <si>
    <t>Shop 201-202, 1/F, Po Lam Shopping Centre, Po Lam Estate</t>
  </si>
  <si>
    <t>西貢褔民路22-40號西貢苑8-10號舖</t>
  </si>
  <si>
    <t>Shops 8-10, Sai Kung Town Villa, 22-40 Fuk Man Road</t>
  </si>
  <si>
    <t>葵義路15號葵芳閣地下39-A舖</t>
  </si>
  <si>
    <t>Shops A &amp; B, Unit 39, G/F Kwai Fong Terrace, 15 Kwai Yi Road</t>
  </si>
  <si>
    <t>泰衡街14-20號大興大廈地下</t>
  </si>
  <si>
    <t>G/F, Tai Hing Building, 14-20 Tai Hang Street</t>
  </si>
  <si>
    <t>廣褔道158-172號大埔商業大廈地下</t>
  </si>
  <si>
    <t>G/F, Tai Po Commercial Centre, 158-172 Kwong Fuk Road</t>
  </si>
  <si>
    <t>G/F, Yan On Building, 20-22 Tai Wai Road</t>
  </si>
  <si>
    <t>禾輋商場2樓37號舖</t>
  </si>
  <si>
    <t>Shops 37, 2/F, Wo Che Commercial Complex</t>
  </si>
  <si>
    <t>好運中心商場109B號B三樓</t>
  </si>
  <si>
    <t>Shop 109B Level 3, Lucky Plaza</t>
  </si>
  <si>
    <t>沙角街7-11號翠華花園地下1-4號舖</t>
  </si>
  <si>
    <t>Shop 1-4, G/F, Greenwood Garden, 7-11 Sha Kok Street</t>
  </si>
  <si>
    <t>大圍顯徑邨商場B翼1樓</t>
  </si>
  <si>
    <t>1/F, Wing B, Hin Keng Estate Commercial Centre, Tai Wai</t>
  </si>
  <si>
    <t>粉嶺車站路18號粉嶺名都第二層綜合商場53, 57及58 號舖</t>
  </si>
  <si>
    <t>Shop 53, Level 2, Fanling Town Centre, 18 Fanling Station Road, Fanling, NT.</t>
  </si>
  <si>
    <t xml:space="preserve">春園街59-65號新春園大廈地下A至D舖 </t>
  </si>
  <si>
    <t>Shop A-D, G/F, New Spring Garden Mansion, 59-65 Spring Garden Lane</t>
  </si>
  <si>
    <t>謝斐道501-515號美漢大廈地下及一樓</t>
  </si>
  <si>
    <t>G-1/F, Malahon Apartments, 501-515, Jaffe Road</t>
  </si>
  <si>
    <t>筲箕灣道334-338號華寶大廈地下</t>
  </si>
  <si>
    <t>G/F, Wah Po Building, 334-338 Shaukeiwan Road</t>
  </si>
  <si>
    <t>電氣道276-280號華凱大廈地下及一樓</t>
  </si>
  <si>
    <t>G-1/F, Wah Hoi Building, 276-280 Electric Road</t>
  </si>
  <si>
    <t>英皇道989號新威園地下及二樓A2舖</t>
  </si>
  <si>
    <t>Shop A2, G/F and 2/F, Sunway Garden, 989 King's Road</t>
  </si>
  <si>
    <t xml:space="preserve">漢口道39-41號麥仕維中心地下 </t>
  </si>
  <si>
    <t>Basement and G/F, Maxwell Centre, 39-41 Hankow Road</t>
  </si>
  <si>
    <t>UG and 1/F, Kundamal House, 2-4 Prat Avenue</t>
  </si>
  <si>
    <t>開源道68號觀塘廣場地下G15及M20號舖</t>
  </si>
  <si>
    <t>Shops G15 and M20 Kwun Tong Plaza, 68 Hoi Yuen Road</t>
  </si>
  <si>
    <t>彌敦道580號彌敦中心閣樓、一樓及二樓</t>
  </si>
  <si>
    <t>M/F, 1-2/F, Nathan Centre, 580 Nathan Road</t>
  </si>
  <si>
    <t>士丹利街10-12號地下至三樓2號舖</t>
  </si>
  <si>
    <t>Shop 2, UG-3/F, 10-12 Stanley Street</t>
  </si>
  <si>
    <t>石湖墟新豐路134-140A號A地下</t>
  </si>
  <si>
    <t>G/F, 134-140A San Fung Avenue</t>
  </si>
  <si>
    <t>Shop 305, Level 3, Ma On Shan Plaza, Ma On Shan</t>
  </si>
  <si>
    <t>青山公路 - 荃灣段 300-350 號，荃錦中心地下B2舖</t>
  </si>
  <si>
    <t>Shop B2, G/F, Tsuen Kam Centre, 300-350 Tsuen Wan, New Territories</t>
  </si>
  <si>
    <t>天水圍天恩路12-18號置富嘉湖2期1樓101號舖</t>
  </si>
  <si>
    <t>Shop 101, 1/F, Phase 2, Fortune Kingswood, 12-18 Tin Yan Road, Tin Shui Wai. N.T.</t>
  </si>
  <si>
    <t>TMTL 277, Tuen Mun Town Plaza, Phase III</t>
  </si>
  <si>
    <t>Shop 129-130, Maritime Square</t>
  </si>
  <si>
    <t>九龍灣麗晶</t>
  </si>
  <si>
    <t>Shop 132 1/F, Richland Gardens Shopping Centre, 80 Wang Kwong Road</t>
  </si>
  <si>
    <t>馬鞍山恒安</t>
  </si>
  <si>
    <t>馬鞍山恒安邨恒安商業中心3樓 313-315號舖</t>
  </si>
  <si>
    <t>Shop 313-315, Level 3, Heng On Commercial Centre, Heng On Estate, Ma On Shan</t>
  </si>
  <si>
    <t>Branch Name</t>
  </si>
  <si>
    <t>Prince Edward, Nathan Road</t>
  </si>
  <si>
    <t>Shek Kip Mei, Tai Po Road</t>
  </si>
  <si>
    <t>Jordan Road</t>
  </si>
  <si>
    <t>Aberdeen, Tin Wan</t>
  </si>
  <si>
    <t>Kwai Fong</t>
  </si>
  <si>
    <t>Mei Foo, Lai Wan Road</t>
  </si>
  <si>
    <t>Yuen Long, Tai Hang Street</t>
  </si>
  <si>
    <t>Hung Hom, Whampoa</t>
  </si>
  <si>
    <t>To Kwa Wan Road</t>
  </si>
  <si>
    <t>San Po Kong, Shung Ling Street</t>
  </si>
  <si>
    <t>Kowloon Bay, Richland</t>
  </si>
  <si>
    <t>Tseung Kwan O, Po Lam</t>
  </si>
  <si>
    <t>Sheung Wan, Des Voeux Road West</t>
  </si>
  <si>
    <t>Sai Kung</t>
  </si>
  <si>
    <t>Wong Tai Sin, Tropicana</t>
  </si>
  <si>
    <t>Kowloon City, Nga Tsin Long Road</t>
  </si>
  <si>
    <t>Tai Po, Kwong Fuk Road</t>
  </si>
  <si>
    <t>Tai Wai Road</t>
  </si>
  <si>
    <t>Sha Tin, Wo Che</t>
  </si>
  <si>
    <t>Sha Tin, Lucky Plaza</t>
  </si>
  <si>
    <t>Sha Tin, Sha Kok Street</t>
  </si>
  <si>
    <t>Tai Wai, Hin Keng</t>
  </si>
  <si>
    <t>Ma On Shan, Heng On</t>
  </si>
  <si>
    <t>Fanling Town Centre</t>
  </si>
  <si>
    <t>Wan Chai, Spring Garden Lane</t>
  </si>
  <si>
    <t>Causeway Bay, Jaffe Road</t>
  </si>
  <si>
    <t>Shau Kei Wan Road</t>
  </si>
  <si>
    <t>North Point, Electric Road</t>
  </si>
  <si>
    <t>Quarry Bay, King's Road</t>
  </si>
  <si>
    <t>Tsim Sha Tsui, Hankow Road</t>
  </si>
  <si>
    <t>Tsim Sha Tsui, Prat Avenue</t>
  </si>
  <si>
    <t>Kwun Tong Plaza</t>
  </si>
  <si>
    <t>Mong Kok, Nathan Centre</t>
  </si>
  <si>
    <t>Central, Stanley Street</t>
  </si>
  <si>
    <t>Sheung Shui, Shek Wu Hui</t>
  </si>
  <si>
    <t>Ma On Shan Plaza</t>
  </si>
  <si>
    <t>Tsuen Wan, Castle Peak Road</t>
  </si>
  <si>
    <t>Tin Shui Wai Branch</t>
  </si>
  <si>
    <t>Tuen Mun Town Plaza</t>
  </si>
  <si>
    <t>Tsing Yi, Maritime Square</t>
  </si>
  <si>
    <t>40間指定場外投注處地點  Locations of 40 designated Off-Course Betting Branches</t>
  </si>
  <si>
    <t>場外投注處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</si>
</sst>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新細明體"/>
      <family val="1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CC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7" applyNumberFormat="1" applyFont="1" applyFill="1" applyBorder="1" applyAlignment="1" quotePrefix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0" fontId="5" fillId="0" borderId="0" xfId="57" applyFont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9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164" fontId="5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7" fillId="34" borderId="11" xfId="56" applyNumberFormat="1" applyFont="1" applyFill="1" applyBorder="1" applyAlignment="1">
      <alignment horizontal="center" vertical="center" wrapText="1"/>
      <protection/>
    </xf>
    <xf numFmtId="0" fontId="4" fillId="34" borderId="11" xfId="56" applyNumberFormat="1" applyFont="1" applyFill="1" applyBorder="1" applyAlignment="1">
      <alignment horizontal="center" vertical="center" wrapText="1"/>
      <protection/>
    </xf>
    <xf numFmtId="0" fontId="4" fillId="33" borderId="12" xfId="57" applyNumberFormat="1" applyFont="1" applyFill="1" applyBorder="1" applyAlignment="1" quotePrefix="1">
      <alignment horizontal="center" vertical="center"/>
      <protection/>
    </xf>
    <xf numFmtId="0" fontId="4" fillId="33" borderId="13" xfId="57" applyNumberFormat="1" applyFont="1" applyFill="1" applyBorder="1" applyAlignment="1" quotePrefix="1">
      <alignment horizontal="center" vertical="center" wrapText="1"/>
      <protection/>
    </xf>
    <xf numFmtId="0" fontId="4" fillId="33" borderId="13" xfId="57" applyNumberFormat="1" applyFont="1" applyFill="1" applyBorder="1" applyAlignment="1">
      <alignment horizontal="center" vertical="center" wrapText="1"/>
      <protection/>
    </xf>
    <xf numFmtId="0" fontId="4" fillId="33" borderId="14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34" borderId="15" xfId="56" applyNumberFormat="1" applyFont="1" applyFill="1" applyBorder="1" applyAlignment="1">
      <alignment horizontal="center" vertical="center" wrapText="1"/>
      <protection/>
    </xf>
    <xf numFmtId="0" fontId="4" fillId="34" borderId="15" xfId="56" applyNumberFormat="1" applyFont="1" applyFill="1" applyBorder="1" applyAlignment="1">
      <alignment horizontal="center" vertical="center" wrapText="1"/>
      <protection/>
    </xf>
    <xf numFmtId="0" fontId="5" fillId="0" borderId="16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10" xfId="57" applyNumberFormat="1" applyFont="1" applyFill="1" applyBorder="1" applyAlignment="1" quotePrefix="1">
      <alignment horizontal="center" vertical="center"/>
      <protection/>
    </xf>
    <xf numFmtId="0" fontId="5" fillId="0" borderId="17" xfId="57" applyNumberFormat="1" applyFont="1" applyFill="1" applyBorder="1" applyAlignment="1">
      <alignment horizontal="center" vertical="center" wrapText="1"/>
      <protection/>
    </xf>
    <xf numFmtId="0" fontId="5" fillId="0" borderId="15" xfId="57" applyNumberFormat="1" applyFont="1" applyFill="1" applyBorder="1" applyAlignment="1">
      <alignment horizontal="center" vertical="center" wrapText="1"/>
      <protection/>
    </xf>
    <xf numFmtId="0" fontId="59" fillId="0" borderId="10" xfId="57" applyNumberFormat="1" applyFont="1" applyFill="1" applyBorder="1" applyAlignment="1">
      <alignment horizontal="center" vertical="center" wrapText="1"/>
      <protection/>
    </xf>
    <xf numFmtId="0" fontId="60" fillId="33" borderId="13" xfId="57" applyNumberFormat="1" applyFont="1" applyFill="1" applyBorder="1" applyAlignment="1">
      <alignment horizontal="center" vertical="center" wrapText="1"/>
      <protection/>
    </xf>
    <xf numFmtId="0" fontId="61" fillId="34" borderId="11" xfId="56" applyNumberFormat="1" applyFont="1" applyFill="1" applyBorder="1" applyAlignment="1">
      <alignment horizontal="center" vertical="center" wrapText="1"/>
      <protection/>
    </xf>
    <xf numFmtId="0" fontId="60" fillId="34" borderId="15" xfId="56" applyNumberFormat="1" applyFont="1" applyFill="1" applyBorder="1" applyAlignment="1">
      <alignment horizontal="center" vertical="center" wrapText="1"/>
      <protection/>
    </xf>
    <xf numFmtId="0" fontId="61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/>
      <protection/>
    </xf>
    <xf numFmtId="0" fontId="60" fillId="33" borderId="18" xfId="57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61" fillId="0" borderId="16" xfId="57" applyNumberFormat="1" applyFont="1" applyFill="1" applyBorder="1" applyAlignment="1">
      <alignment horizontal="center" vertical="center" wrapText="1"/>
      <protection/>
    </xf>
    <xf numFmtId="0" fontId="61" fillId="0" borderId="0" xfId="57" applyFont="1" applyFill="1" applyBorder="1" applyAlignment="1">
      <alignment horizontal="center" vertical="center"/>
      <protection/>
    </xf>
    <xf numFmtId="0" fontId="61" fillId="0" borderId="17" xfId="57" applyNumberFormat="1" applyFont="1" applyFill="1" applyBorder="1" applyAlignment="1">
      <alignment horizontal="center" vertical="center" wrapText="1"/>
      <protection/>
    </xf>
    <xf numFmtId="0" fontId="61" fillId="0" borderId="15" xfId="57" applyNumberFormat="1" applyFont="1" applyFill="1" applyBorder="1" applyAlignment="1">
      <alignment horizontal="center" vertical="center" wrapText="1"/>
      <protection/>
    </xf>
    <xf numFmtId="0" fontId="15" fillId="0" borderId="0" xfId="55" applyFont="1">
      <alignment/>
      <protection/>
    </xf>
    <xf numFmtId="0" fontId="0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7" xfId="55" applyFont="1" applyFill="1" applyBorder="1" applyAlignment="1">
      <alignment horizontal="left"/>
      <protection/>
    </xf>
    <xf numFmtId="0" fontId="5" fillId="0" borderId="10" xfId="55" applyFont="1" applyFill="1" applyBorder="1" applyAlignment="1" quotePrefix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7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15" xfId="57" applyFont="1" applyFill="1" applyBorder="1" applyAlignment="1">
      <alignment horizontal="center" vertical="center" wrapText="1"/>
      <protection/>
    </xf>
    <xf numFmtId="0" fontId="61" fillId="0" borderId="16" xfId="57" applyFont="1" applyFill="1" applyBorder="1" applyAlignment="1">
      <alignment horizontal="center" vertical="center" wrapText="1"/>
      <protection/>
    </xf>
    <xf numFmtId="0" fontId="62" fillId="0" borderId="10" xfId="57" applyFont="1" applyFill="1" applyBorder="1" applyAlignment="1">
      <alignment horizontal="center" vertical="center" wrapText="1"/>
      <protection/>
    </xf>
    <xf numFmtId="0" fontId="59" fillId="0" borderId="10" xfId="57" applyNumberFormat="1" applyFont="1" applyFill="1" applyBorder="1" applyAlignment="1" quotePrefix="1">
      <alignment horizontal="center" vertical="center" wrapText="1"/>
      <protection/>
    </xf>
    <xf numFmtId="0" fontId="61" fillId="0" borderId="10" xfId="57" applyNumberFormat="1" applyFont="1" applyFill="1" applyBorder="1" applyAlignment="1" quotePrefix="1">
      <alignment horizontal="center" vertical="center" wrapText="1"/>
      <protection/>
    </xf>
    <xf numFmtId="0" fontId="61" fillId="0" borderId="17" xfId="57" applyNumberFormat="1" applyFont="1" applyFill="1" applyBorder="1" applyAlignment="1" quotePrefix="1">
      <alignment horizontal="center" vertical="center" wrapText="1"/>
      <protection/>
    </xf>
    <xf numFmtId="0" fontId="61" fillId="0" borderId="16" xfId="57" applyNumberFormat="1" applyFont="1" applyFill="1" applyBorder="1" applyAlignment="1" quotePrefix="1">
      <alignment horizontal="center" vertical="center" wrapText="1"/>
      <protection/>
    </xf>
    <xf numFmtId="0" fontId="59" fillId="0" borderId="10" xfId="57" applyFont="1" applyFill="1" applyBorder="1" applyAlignment="1">
      <alignment horizontal="center" vertical="center" wrapText="1"/>
      <protection/>
    </xf>
    <xf numFmtId="0" fontId="61" fillId="0" borderId="17" xfId="57" applyFont="1" applyFill="1" applyBorder="1" applyAlignment="1">
      <alignment horizontal="center" vertical="center" wrapText="1"/>
      <protection/>
    </xf>
    <xf numFmtId="0" fontId="61" fillId="0" borderId="0" xfId="57" applyFont="1" applyFill="1" applyBorder="1" applyAlignment="1">
      <alignment horizontal="center" vertical="center" wrapText="1"/>
      <protection/>
    </xf>
    <xf numFmtId="0" fontId="61" fillId="0" borderId="10" xfId="55" applyFont="1" applyFill="1" applyBorder="1" applyAlignment="1">
      <alignment horizontal="left"/>
      <protection/>
    </xf>
    <xf numFmtId="0" fontId="16" fillId="33" borderId="19" xfId="55" applyFont="1" applyFill="1" applyBorder="1" applyAlignment="1">
      <alignment horizontal="center"/>
      <protection/>
    </xf>
    <xf numFmtId="0" fontId="16" fillId="33" borderId="19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left"/>
      <protection/>
    </xf>
    <xf numFmtId="0" fontId="5" fillId="0" borderId="15" xfId="55" applyFont="1" applyFill="1" applyBorder="1" applyAlignment="1">
      <alignment horizontal="left"/>
      <protection/>
    </xf>
    <xf numFmtId="0" fontId="5" fillId="0" borderId="15" xfId="55" applyFont="1" applyBorder="1" applyAlignment="1">
      <alignment horizontal="left"/>
      <protection/>
    </xf>
    <xf numFmtId="0" fontId="5" fillId="0" borderId="16" xfId="55" applyFont="1" applyBorder="1" applyAlignment="1">
      <alignment horizontal="left"/>
      <protection/>
    </xf>
    <xf numFmtId="0" fontId="60" fillId="0" borderId="15" xfId="57" applyNumberFormat="1" applyFont="1" applyFill="1" applyBorder="1" applyAlignment="1" quotePrefix="1">
      <alignment horizontal="center" vertical="center"/>
      <protection/>
    </xf>
    <xf numFmtId="0" fontId="60" fillId="0" borderId="11" xfId="57" applyNumberFormat="1" applyFont="1" applyFill="1" applyBorder="1" applyAlignment="1" quotePrefix="1">
      <alignment horizontal="center" vertical="center"/>
      <protection/>
    </xf>
    <xf numFmtId="0" fontId="11" fillId="0" borderId="15" xfId="57" applyNumberFormat="1" applyFont="1" applyFill="1" applyBorder="1" applyAlignment="1" quotePrefix="1">
      <alignment horizontal="center" vertical="center"/>
      <protection/>
    </xf>
    <xf numFmtId="0" fontId="11" fillId="0" borderId="20" xfId="57" applyNumberFormat="1" applyFont="1" applyFill="1" applyBorder="1" applyAlignment="1" quotePrefix="1">
      <alignment horizontal="center" vertical="center"/>
      <protection/>
    </xf>
    <xf numFmtId="0" fontId="11" fillId="0" borderId="11" xfId="57" applyNumberFormat="1" applyFont="1" applyFill="1" applyBorder="1" applyAlignment="1" quotePrefix="1">
      <alignment horizontal="center" vertical="center"/>
      <protection/>
    </xf>
    <xf numFmtId="0" fontId="11" fillId="0" borderId="21" xfId="57" applyNumberFormat="1" applyFont="1" applyFill="1" applyBorder="1" applyAlignment="1" quotePrefix="1">
      <alignment horizontal="center" vertical="center"/>
      <protection/>
    </xf>
    <xf numFmtId="0" fontId="11" fillId="0" borderId="19" xfId="57" applyNumberFormat="1" applyFont="1" applyFill="1" applyBorder="1" applyAlignment="1" quotePrefix="1">
      <alignment horizontal="center" vertical="center"/>
      <protection/>
    </xf>
    <xf numFmtId="0" fontId="4" fillId="33" borderId="18" xfId="57" applyNumberFormat="1" applyFont="1" applyFill="1" applyBorder="1" applyAlignment="1">
      <alignment horizontal="center" vertical="center" wrapText="1"/>
      <protection/>
    </xf>
    <xf numFmtId="0" fontId="4" fillId="33" borderId="22" xfId="57" applyNumberFormat="1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8" fillId="34" borderId="11" xfId="56" applyNumberFormat="1" applyFont="1" applyFill="1" applyBorder="1" applyAlignment="1">
      <alignment horizontal="center" vertical="center" wrapText="1"/>
      <protection/>
    </xf>
    <xf numFmtId="0" fontId="8" fillId="34" borderId="25" xfId="56" applyNumberFormat="1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8" fillId="34" borderId="15" xfId="56" applyNumberFormat="1" applyFont="1" applyFill="1" applyBorder="1" applyAlignment="1">
      <alignment horizontal="center" vertical="center" wrapText="1"/>
      <protection/>
    </xf>
    <xf numFmtId="0" fontId="8" fillId="34" borderId="28" xfId="56" applyNumberFormat="1" applyFont="1" applyFill="1" applyBorder="1" applyAlignment="1">
      <alignment horizontal="center" vertical="center" wrapText="1"/>
      <protection/>
    </xf>
    <xf numFmtId="0" fontId="4" fillId="35" borderId="29" xfId="57" applyNumberFormat="1" applyFont="1" applyFill="1" applyBorder="1" applyAlignment="1" quotePrefix="1">
      <alignment horizontal="center" vertical="center"/>
      <protection/>
    </xf>
    <xf numFmtId="0" fontId="4" fillId="35" borderId="30" xfId="57" applyNumberFormat="1" applyFont="1" applyFill="1" applyBorder="1" applyAlignment="1" quotePrefix="1">
      <alignment horizontal="center" vertical="center"/>
      <protection/>
    </xf>
    <xf numFmtId="0" fontId="4" fillId="35" borderId="31" xfId="57" applyNumberFormat="1" applyFont="1" applyFill="1" applyBorder="1" applyAlignment="1" quotePrefix="1">
      <alignment horizontal="center" vertical="center"/>
      <protection/>
    </xf>
    <xf numFmtId="0" fontId="4" fillId="33" borderId="19" xfId="57" applyNumberFormat="1" applyFont="1" applyFill="1" applyBorder="1" applyAlignment="1" quotePrefix="1">
      <alignment horizontal="center" vertical="center"/>
      <protection/>
    </xf>
    <xf numFmtId="0" fontId="4" fillId="33" borderId="11" xfId="57" applyNumberFormat="1" applyFont="1" applyFill="1" applyBorder="1" applyAlignment="1" quotePrefix="1">
      <alignment horizontal="center" vertical="center"/>
      <protection/>
    </xf>
    <xf numFmtId="0" fontId="7" fillId="0" borderId="16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4" fillId="33" borderId="15" xfId="57" applyNumberFormat="1" applyFont="1" applyFill="1" applyBorder="1" applyAlignment="1" quotePrefix="1">
      <alignment horizontal="center" vertical="center"/>
      <protection/>
    </xf>
    <xf numFmtId="0" fontId="4" fillId="33" borderId="20" xfId="57" applyNumberFormat="1" applyFont="1" applyFill="1" applyBorder="1" applyAlignment="1" quotePrefix="1">
      <alignment horizontal="center" vertical="center"/>
      <protection/>
    </xf>
    <xf numFmtId="0" fontId="9" fillId="33" borderId="15" xfId="57" applyNumberFormat="1" applyFont="1" applyFill="1" applyBorder="1" applyAlignment="1" quotePrefix="1">
      <alignment horizontal="center" vertical="center" wrapText="1"/>
      <protection/>
    </xf>
    <xf numFmtId="0" fontId="9" fillId="33" borderId="20" xfId="57" applyNumberFormat="1" applyFont="1" applyFill="1" applyBorder="1" applyAlignment="1" quotePrefix="1">
      <alignment horizontal="center" vertical="center" wrapText="1"/>
      <protection/>
    </xf>
    <xf numFmtId="0" fontId="9" fillId="33" borderId="11" xfId="57" applyNumberFormat="1" applyFont="1" applyFill="1" applyBorder="1" applyAlignment="1" quotePrefix="1">
      <alignment horizontal="center" vertical="center" wrapText="1"/>
      <protection/>
    </xf>
    <xf numFmtId="0" fontId="63" fillId="33" borderId="19" xfId="57" applyNumberFormat="1" applyFont="1" applyFill="1" applyBorder="1" applyAlignment="1" quotePrefix="1">
      <alignment horizontal="center" vertical="center"/>
      <protection/>
    </xf>
    <xf numFmtId="0" fontId="63" fillId="33" borderId="11" xfId="57" applyNumberFormat="1" applyFont="1" applyFill="1" applyBorder="1" applyAlignment="1" quotePrefix="1">
      <alignment horizontal="center" vertical="center"/>
      <protection/>
    </xf>
    <xf numFmtId="0" fontId="64" fillId="0" borderId="16" xfId="57" applyFont="1" applyFill="1" applyBorder="1" applyAlignment="1">
      <alignment horizontal="left" vertical="center" wrapText="1"/>
      <protection/>
    </xf>
    <xf numFmtId="0" fontId="64" fillId="0" borderId="10" xfId="57" applyFont="1" applyFill="1" applyBorder="1" applyAlignment="1">
      <alignment horizontal="left" vertical="center" wrapText="1"/>
      <protection/>
    </xf>
    <xf numFmtId="0" fontId="4" fillId="33" borderId="15" xfId="57" applyNumberFormat="1" applyFont="1" applyFill="1" applyBorder="1" applyAlignment="1" quotePrefix="1">
      <alignment horizontal="center" vertical="center" wrapText="1"/>
      <protection/>
    </xf>
    <xf numFmtId="0" fontId="4" fillId="33" borderId="20" xfId="57" applyNumberFormat="1" applyFont="1" applyFill="1" applyBorder="1" applyAlignment="1" quotePrefix="1">
      <alignment horizontal="center" vertical="center" wrapText="1"/>
      <protection/>
    </xf>
    <xf numFmtId="0" fontId="7" fillId="0" borderId="15" xfId="57" applyFont="1" applyFill="1" applyBorder="1" applyAlignment="1">
      <alignment horizontal="left" vertical="center" wrapText="1"/>
      <protection/>
    </xf>
    <xf numFmtId="0" fontId="11" fillId="0" borderId="15" xfId="57" applyNumberFormat="1" applyFont="1" applyFill="1" applyBorder="1" applyAlignment="1" quotePrefix="1">
      <alignment horizontal="center" vertical="center" wrapText="1"/>
      <protection/>
    </xf>
    <xf numFmtId="0" fontId="11" fillId="0" borderId="20" xfId="57" applyNumberFormat="1" applyFont="1" applyFill="1" applyBorder="1" applyAlignment="1" quotePrefix="1">
      <alignment horizontal="center" vertical="center" wrapText="1"/>
      <protection/>
    </xf>
    <xf numFmtId="0" fontId="11" fillId="0" borderId="11" xfId="57" applyNumberFormat="1" applyFont="1" applyFill="1" applyBorder="1" applyAlignment="1" quotePrefix="1">
      <alignment horizontal="center" vertical="center" wrapText="1"/>
      <protection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9" fillId="33" borderId="15" xfId="57" applyNumberFormat="1" applyFont="1" applyFill="1" applyBorder="1" applyAlignment="1" quotePrefix="1">
      <alignment horizontal="center" vertical="center"/>
      <protection/>
    </xf>
    <xf numFmtId="0" fontId="9" fillId="33" borderId="20" xfId="57" applyNumberFormat="1" applyFont="1" applyFill="1" applyBorder="1" applyAlignment="1" quotePrefix="1">
      <alignment horizontal="center" vertical="center"/>
      <protection/>
    </xf>
    <xf numFmtId="0" fontId="9" fillId="33" borderId="11" xfId="57" applyNumberFormat="1" applyFont="1" applyFill="1" applyBorder="1" applyAlignment="1" quotePrefix="1">
      <alignment horizontal="center" vertical="center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5" fillId="0" borderId="35" xfId="57" applyFont="1" applyFill="1" applyBorder="1" applyAlignment="1">
      <alignment horizontal="center" vertical="center" wrapText="1"/>
      <protection/>
    </xf>
    <xf numFmtId="0" fontId="5" fillId="0" borderId="36" xfId="57" applyFont="1" applyFill="1" applyBorder="1" applyAlignment="1">
      <alignment horizontal="center" vertical="center" wrapText="1"/>
      <protection/>
    </xf>
    <xf numFmtId="0" fontId="5" fillId="0" borderId="37" xfId="57" applyFont="1" applyFill="1" applyBorder="1" applyAlignment="1">
      <alignment horizontal="center" vertical="center" wrapText="1"/>
      <protection/>
    </xf>
    <xf numFmtId="0" fontId="64" fillId="0" borderId="15" xfId="57" applyFont="1" applyFill="1" applyBorder="1" applyAlignment="1">
      <alignment horizontal="left" vertical="center" wrapText="1"/>
      <protection/>
    </xf>
    <xf numFmtId="0" fontId="64" fillId="0" borderId="20" xfId="57" applyFont="1" applyFill="1" applyBorder="1" applyAlignment="1">
      <alignment horizontal="left" vertical="center" wrapText="1"/>
      <protection/>
    </xf>
    <xf numFmtId="0" fontId="64" fillId="0" borderId="11" xfId="57" applyFont="1" applyFill="1" applyBorder="1" applyAlignment="1">
      <alignment horizontal="left" vertical="center" wrapText="1"/>
      <protection/>
    </xf>
    <xf numFmtId="0" fontId="4" fillId="33" borderId="15" xfId="57" applyNumberFormat="1" applyFont="1" applyFill="1" applyBorder="1" applyAlignment="1">
      <alignment horizontal="center" vertical="center" wrapText="1"/>
      <protection/>
    </xf>
    <xf numFmtId="0" fontId="4" fillId="33" borderId="11" xfId="57" applyNumberFormat="1" applyFont="1" applyFill="1" applyBorder="1" applyAlignment="1">
      <alignment horizontal="center" vertical="center" wrapText="1"/>
      <protection/>
    </xf>
    <xf numFmtId="0" fontId="5" fillId="0" borderId="38" xfId="57" applyFont="1" applyFill="1" applyBorder="1" applyAlignment="1">
      <alignment horizontal="center" vertical="center" wrapText="1"/>
      <protection/>
    </xf>
    <xf numFmtId="0" fontId="4" fillId="33" borderId="21" xfId="57" applyNumberFormat="1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left" vertical="center" wrapText="1"/>
      <protection/>
    </xf>
    <xf numFmtId="0" fontId="63" fillId="33" borderId="15" xfId="57" applyNumberFormat="1" applyFont="1" applyFill="1" applyBorder="1" applyAlignment="1" quotePrefix="1">
      <alignment horizontal="center" vertical="center"/>
      <protection/>
    </xf>
    <xf numFmtId="0" fontId="63" fillId="33" borderId="20" xfId="57" applyNumberFormat="1" applyFont="1" applyFill="1" applyBorder="1" applyAlignment="1" quotePrefix="1">
      <alignment horizontal="center" vertical="center"/>
      <protection/>
    </xf>
    <xf numFmtId="0" fontId="14" fillId="0" borderId="0" xfId="55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elivery schedule_Aug06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therinemywong\AppData\Local\Microsoft\Windows\Temporary%20Internet%20Files\Content.Outlook\PVO90JBV\Copy%20of%202014-15%20Pre-season%20carnival%20(6%20Sep)%20-%20%20ticket%20selling%20@%20OCBB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M (All Branches)"/>
      <sheetName val="Ticket's &amp; Sold Out Sticker"/>
    </sheetNames>
    <sheetDataSet>
      <sheetData sheetId="0">
        <row r="4">
          <cell r="C4">
            <v>108</v>
          </cell>
          <cell r="D4">
            <v>18</v>
          </cell>
        </row>
        <row r="5">
          <cell r="C5">
            <v>101</v>
          </cell>
          <cell r="D5">
            <v>6</v>
          </cell>
        </row>
        <row r="6">
          <cell r="C6">
            <v>116</v>
          </cell>
          <cell r="D6">
            <v>30</v>
          </cell>
        </row>
        <row r="7">
          <cell r="C7">
            <v>102</v>
          </cell>
          <cell r="D7">
            <v>5</v>
          </cell>
        </row>
        <row r="8">
          <cell r="C8">
            <v>104</v>
          </cell>
          <cell r="D8">
            <v>17</v>
          </cell>
        </row>
        <row r="9">
          <cell r="C9">
            <v>109</v>
          </cell>
          <cell r="D9">
            <v>6</v>
          </cell>
        </row>
        <row r="10">
          <cell r="C10">
            <v>119</v>
          </cell>
          <cell r="D10">
            <v>5</v>
          </cell>
        </row>
        <row r="11">
          <cell r="C11">
            <v>599</v>
          </cell>
          <cell r="D11">
            <v>10</v>
          </cell>
        </row>
        <row r="12">
          <cell r="C12">
            <v>504</v>
          </cell>
          <cell r="D12">
            <v>30</v>
          </cell>
        </row>
        <row r="13">
          <cell r="C13">
            <v>502</v>
          </cell>
          <cell r="D13">
            <v>5</v>
          </cell>
        </row>
        <row r="14">
          <cell r="C14">
            <v>511</v>
          </cell>
          <cell r="D14">
            <v>12</v>
          </cell>
        </row>
        <row r="15">
          <cell r="C15">
            <v>517</v>
          </cell>
          <cell r="D15">
            <v>7</v>
          </cell>
        </row>
        <row r="16">
          <cell r="C16">
            <v>520</v>
          </cell>
          <cell r="D16">
            <v>6</v>
          </cell>
        </row>
        <row r="17">
          <cell r="C17">
            <v>510</v>
          </cell>
          <cell r="D17">
            <v>0</v>
          </cell>
        </row>
        <row r="18">
          <cell r="C18">
            <v>503</v>
          </cell>
          <cell r="D18">
            <v>5</v>
          </cell>
        </row>
        <row r="19">
          <cell r="C19">
            <v>516</v>
          </cell>
          <cell r="D19">
            <v>16</v>
          </cell>
        </row>
        <row r="20">
          <cell r="C20">
            <v>512</v>
          </cell>
          <cell r="D20">
            <v>13</v>
          </cell>
        </row>
        <row r="21">
          <cell r="C21">
            <v>501</v>
          </cell>
          <cell r="D21">
            <v>11</v>
          </cell>
        </row>
        <row r="22">
          <cell r="C22">
            <v>507</v>
          </cell>
          <cell r="D22">
            <v>8</v>
          </cell>
        </row>
        <row r="23">
          <cell r="C23">
            <v>509</v>
          </cell>
          <cell r="D23">
            <v>16</v>
          </cell>
        </row>
        <row r="24">
          <cell r="C24">
            <v>514</v>
          </cell>
          <cell r="D24">
            <v>20</v>
          </cell>
        </row>
        <row r="25">
          <cell r="C25">
            <v>120</v>
          </cell>
          <cell r="D25">
            <v>30</v>
          </cell>
        </row>
        <row r="26">
          <cell r="C26">
            <v>105</v>
          </cell>
          <cell r="D26">
            <v>13</v>
          </cell>
        </row>
        <row r="27">
          <cell r="C27">
            <v>110</v>
          </cell>
          <cell r="D27">
            <v>12</v>
          </cell>
        </row>
        <row r="28">
          <cell r="C28">
            <v>111</v>
          </cell>
          <cell r="D28">
            <v>7</v>
          </cell>
        </row>
        <row r="29">
          <cell r="C29">
            <v>115</v>
          </cell>
          <cell r="D29">
            <v>24</v>
          </cell>
        </row>
        <row r="30">
          <cell r="C30" t="str">
            <v>華凱寫字樓</v>
          </cell>
          <cell r="D30">
            <v>2</v>
          </cell>
        </row>
        <row r="31">
          <cell r="C31">
            <v>113</v>
          </cell>
          <cell r="D31">
            <v>24</v>
          </cell>
        </row>
        <row r="32">
          <cell r="C32">
            <v>122</v>
          </cell>
          <cell r="D32">
            <v>6</v>
          </cell>
        </row>
        <row r="33">
          <cell r="C33">
            <v>213</v>
          </cell>
          <cell r="D33">
            <v>7</v>
          </cell>
        </row>
        <row r="34">
          <cell r="C34">
            <v>208</v>
          </cell>
          <cell r="D34">
            <v>8</v>
          </cell>
        </row>
        <row r="35">
          <cell r="C35">
            <v>209</v>
          </cell>
          <cell r="D35">
            <v>4</v>
          </cell>
        </row>
        <row r="36">
          <cell r="C36">
            <v>211</v>
          </cell>
          <cell r="D36">
            <v>12</v>
          </cell>
        </row>
        <row r="37">
          <cell r="C37">
            <v>216</v>
          </cell>
          <cell r="D37">
            <v>25</v>
          </cell>
        </row>
        <row r="38">
          <cell r="C38">
            <v>215</v>
          </cell>
          <cell r="D38">
            <v>13</v>
          </cell>
        </row>
        <row r="39">
          <cell r="C39">
            <v>217</v>
          </cell>
          <cell r="D39">
            <v>4</v>
          </cell>
        </row>
        <row r="40">
          <cell r="C40">
            <v>220</v>
          </cell>
          <cell r="D40">
            <v>10</v>
          </cell>
        </row>
        <row r="41">
          <cell r="C41">
            <v>227</v>
          </cell>
          <cell r="D41">
            <v>8</v>
          </cell>
        </row>
        <row r="42">
          <cell r="C42">
            <v>226</v>
          </cell>
          <cell r="D42">
            <v>10</v>
          </cell>
        </row>
        <row r="43">
          <cell r="C43">
            <v>228</v>
          </cell>
          <cell r="D43">
            <v>10</v>
          </cell>
        </row>
        <row r="44">
          <cell r="C44">
            <v>222</v>
          </cell>
          <cell r="D44">
            <v>5</v>
          </cell>
        </row>
        <row r="45">
          <cell r="C45">
            <v>299</v>
          </cell>
          <cell r="D45">
            <v>10</v>
          </cell>
        </row>
        <row r="46">
          <cell r="C46">
            <v>223</v>
          </cell>
          <cell r="D46">
            <v>13</v>
          </cell>
        </row>
        <row r="47">
          <cell r="C47">
            <v>229</v>
          </cell>
          <cell r="D47">
            <v>5</v>
          </cell>
        </row>
        <row r="48">
          <cell r="C48">
            <v>112</v>
          </cell>
          <cell r="D48">
            <v>6</v>
          </cell>
        </row>
        <row r="49">
          <cell r="C49">
            <v>117</v>
          </cell>
          <cell r="D49">
            <v>15</v>
          </cell>
        </row>
        <row r="50">
          <cell r="C50">
            <v>121</v>
          </cell>
          <cell r="D50">
            <v>15</v>
          </cell>
        </row>
        <row r="51">
          <cell r="C51">
            <v>205</v>
          </cell>
          <cell r="D51">
            <v>2</v>
          </cell>
        </row>
        <row r="52">
          <cell r="C52">
            <v>402</v>
          </cell>
          <cell r="D52">
            <v>4</v>
          </cell>
        </row>
        <row r="53">
          <cell r="C53">
            <v>404</v>
          </cell>
          <cell r="D53">
            <v>8</v>
          </cell>
        </row>
        <row r="54">
          <cell r="C54">
            <v>415</v>
          </cell>
          <cell r="D54">
            <v>5</v>
          </cell>
        </row>
        <row r="55">
          <cell r="C55">
            <v>421</v>
          </cell>
          <cell r="D55">
            <v>10</v>
          </cell>
        </row>
        <row r="56">
          <cell r="C56">
            <v>422</v>
          </cell>
          <cell r="D56">
            <v>3</v>
          </cell>
        </row>
        <row r="57">
          <cell r="C57">
            <v>403</v>
          </cell>
          <cell r="D57">
            <v>4</v>
          </cell>
        </row>
        <row r="58">
          <cell r="C58">
            <v>405</v>
          </cell>
          <cell r="D58">
            <v>6</v>
          </cell>
        </row>
        <row r="59">
          <cell r="C59">
            <v>412</v>
          </cell>
          <cell r="D59">
            <v>14</v>
          </cell>
        </row>
        <row r="60">
          <cell r="C60">
            <v>416</v>
          </cell>
          <cell r="D60">
            <v>16</v>
          </cell>
        </row>
        <row r="61">
          <cell r="C61">
            <v>419</v>
          </cell>
          <cell r="D61">
            <v>8</v>
          </cell>
        </row>
        <row r="62">
          <cell r="C62">
            <v>423</v>
          </cell>
          <cell r="D62">
            <v>10</v>
          </cell>
        </row>
        <row r="63">
          <cell r="C63">
            <v>408</v>
          </cell>
          <cell r="D63">
            <v>15</v>
          </cell>
        </row>
        <row r="64">
          <cell r="C64">
            <v>499</v>
          </cell>
          <cell r="D64">
            <v>10</v>
          </cell>
        </row>
        <row r="65">
          <cell r="C65">
            <v>414</v>
          </cell>
          <cell r="D65">
            <v>9</v>
          </cell>
        </row>
        <row r="66">
          <cell r="C66">
            <v>425</v>
          </cell>
          <cell r="D66">
            <v>10</v>
          </cell>
        </row>
        <row r="67">
          <cell r="C67">
            <v>417</v>
          </cell>
          <cell r="D67">
            <v>12</v>
          </cell>
        </row>
        <row r="68">
          <cell r="C68">
            <v>702</v>
          </cell>
          <cell r="D68">
            <v>6</v>
          </cell>
        </row>
        <row r="69">
          <cell r="C69">
            <v>703</v>
          </cell>
          <cell r="D69">
            <v>40</v>
          </cell>
        </row>
        <row r="70">
          <cell r="C70">
            <v>723</v>
          </cell>
          <cell r="D70">
            <v>5</v>
          </cell>
        </row>
        <row r="71">
          <cell r="C71">
            <v>706</v>
          </cell>
          <cell r="D71">
            <v>20</v>
          </cell>
        </row>
        <row r="72">
          <cell r="C72">
            <v>707</v>
          </cell>
          <cell r="D72">
            <v>9</v>
          </cell>
        </row>
        <row r="73">
          <cell r="C73">
            <v>709</v>
          </cell>
          <cell r="D73">
            <v>11</v>
          </cell>
        </row>
        <row r="74">
          <cell r="C74">
            <v>713</v>
          </cell>
          <cell r="D74">
            <v>12</v>
          </cell>
        </row>
        <row r="75">
          <cell r="C75">
            <v>225</v>
          </cell>
          <cell r="D75">
            <v>10</v>
          </cell>
        </row>
        <row r="76">
          <cell r="C76">
            <v>710</v>
          </cell>
          <cell r="D76">
            <v>11</v>
          </cell>
        </row>
        <row r="77">
          <cell r="C77">
            <v>711</v>
          </cell>
          <cell r="D77">
            <v>18</v>
          </cell>
        </row>
        <row r="78">
          <cell r="C78">
            <v>712</v>
          </cell>
          <cell r="D78">
            <v>12</v>
          </cell>
        </row>
        <row r="79">
          <cell r="C79">
            <v>728</v>
          </cell>
          <cell r="D79">
            <v>12</v>
          </cell>
        </row>
        <row r="80">
          <cell r="C80">
            <v>219</v>
          </cell>
          <cell r="D80">
            <v>25</v>
          </cell>
        </row>
        <row r="81">
          <cell r="C81">
            <v>799</v>
          </cell>
          <cell r="D81">
            <v>10</v>
          </cell>
        </row>
        <row r="82">
          <cell r="C82">
            <v>714</v>
          </cell>
          <cell r="D82">
            <v>12</v>
          </cell>
        </row>
        <row r="83">
          <cell r="C83">
            <v>715</v>
          </cell>
          <cell r="D83">
            <v>10</v>
          </cell>
        </row>
        <row r="84">
          <cell r="C84">
            <v>716</v>
          </cell>
          <cell r="D84">
            <v>10</v>
          </cell>
        </row>
        <row r="85">
          <cell r="C85">
            <v>718</v>
          </cell>
          <cell r="D85">
            <v>10</v>
          </cell>
        </row>
        <row r="86">
          <cell r="C86">
            <v>719</v>
          </cell>
          <cell r="D86">
            <v>9</v>
          </cell>
        </row>
        <row r="87">
          <cell r="C87">
            <v>720</v>
          </cell>
          <cell r="D87">
            <v>20</v>
          </cell>
        </row>
        <row r="88">
          <cell r="C88">
            <v>701</v>
          </cell>
          <cell r="D88">
            <v>15</v>
          </cell>
        </row>
        <row r="89">
          <cell r="C89">
            <v>721</v>
          </cell>
          <cell r="D89">
            <v>10</v>
          </cell>
        </row>
        <row r="90">
          <cell r="C90">
            <v>722</v>
          </cell>
          <cell r="D90">
            <v>12</v>
          </cell>
        </row>
        <row r="91">
          <cell r="C91">
            <v>803</v>
          </cell>
          <cell r="D91">
            <v>80</v>
          </cell>
        </row>
        <row r="92">
          <cell r="C92">
            <v>899</v>
          </cell>
          <cell r="D92">
            <v>10</v>
          </cell>
        </row>
        <row r="93">
          <cell r="C93">
            <v>802</v>
          </cell>
          <cell r="D93">
            <v>5</v>
          </cell>
        </row>
        <row r="94">
          <cell r="C94">
            <v>812</v>
          </cell>
          <cell r="D94">
            <v>7</v>
          </cell>
        </row>
        <row r="95">
          <cell r="C95">
            <v>832</v>
          </cell>
          <cell r="D95">
            <v>13</v>
          </cell>
        </row>
        <row r="96">
          <cell r="C96">
            <v>834</v>
          </cell>
          <cell r="D96">
            <v>4</v>
          </cell>
        </row>
        <row r="97">
          <cell r="C97">
            <v>807</v>
          </cell>
          <cell r="D97">
            <v>14</v>
          </cell>
        </row>
        <row r="98">
          <cell r="C98">
            <v>806</v>
          </cell>
          <cell r="D98">
            <v>20</v>
          </cell>
        </row>
        <row r="99">
          <cell r="C99">
            <v>809</v>
          </cell>
          <cell r="D99">
            <v>45</v>
          </cell>
        </row>
        <row r="100">
          <cell r="C100">
            <v>811</v>
          </cell>
          <cell r="D100">
            <v>15</v>
          </cell>
        </row>
        <row r="101">
          <cell r="C101">
            <v>814</v>
          </cell>
          <cell r="D101">
            <v>19</v>
          </cell>
        </row>
        <row r="102">
          <cell r="C102">
            <v>815</v>
          </cell>
          <cell r="D102">
            <v>16</v>
          </cell>
        </row>
        <row r="103">
          <cell r="C103">
            <v>818</v>
          </cell>
          <cell r="D103">
            <v>8</v>
          </cell>
        </row>
        <row r="104">
          <cell r="C104">
            <v>822</v>
          </cell>
          <cell r="D104">
            <v>7</v>
          </cell>
        </row>
        <row r="105">
          <cell r="C105">
            <v>801</v>
          </cell>
          <cell r="D105">
            <v>17</v>
          </cell>
        </row>
        <row r="106">
          <cell r="C106">
            <v>820</v>
          </cell>
          <cell r="D106">
            <v>13</v>
          </cell>
        </row>
        <row r="107">
          <cell r="C107">
            <v>821</v>
          </cell>
          <cell r="D107">
            <v>10</v>
          </cell>
        </row>
        <row r="108">
          <cell r="C108">
            <v>823</v>
          </cell>
          <cell r="D108">
            <v>4</v>
          </cell>
        </row>
        <row r="109">
          <cell r="C109">
            <v>827</v>
          </cell>
          <cell r="D109">
            <v>16</v>
          </cell>
        </row>
        <row r="110">
          <cell r="C110">
            <v>828</v>
          </cell>
          <cell r="D110">
            <v>65</v>
          </cell>
        </row>
        <row r="111">
          <cell r="C111">
            <v>805</v>
          </cell>
          <cell r="D11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1" sqref="H71:H75"/>
    </sheetView>
  </sheetViews>
  <sheetFormatPr defaultColWidth="9.140625" defaultRowHeight="12.75"/>
  <cols>
    <col min="1" max="1" width="14.00390625" style="2" customWidth="1"/>
    <col min="2" max="2" width="12.8515625" style="2" customWidth="1"/>
    <col min="3" max="4" width="15.7109375" style="33" customWidth="1"/>
    <col min="5" max="8" width="15.7109375" style="48" customWidth="1"/>
    <col min="9" max="9" width="69.7109375" style="2" customWidth="1"/>
    <col min="10" max="10" width="13.421875" style="2" customWidth="1"/>
    <col min="11" max="16384" width="9.140625" style="2" customWidth="1"/>
  </cols>
  <sheetData>
    <row r="1" ht="16.5">
      <c r="A1" s="1" t="s">
        <v>44</v>
      </c>
    </row>
    <row r="2" spans="1:8" s="11" customFormat="1" ht="14.25" customHeight="1">
      <c r="A2" s="11" t="s">
        <v>45</v>
      </c>
      <c r="C2" s="33"/>
      <c r="D2" s="33"/>
      <c r="E2" s="49"/>
      <c r="F2" s="49"/>
      <c r="G2" s="49"/>
      <c r="H2" s="49"/>
    </row>
    <row r="3" spans="1:8" s="11" customFormat="1" ht="15" customHeight="1">
      <c r="A3" s="11" t="s">
        <v>46</v>
      </c>
      <c r="C3" s="33"/>
      <c r="D3" s="33"/>
      <c r="E3" s="49"/>
      <c r="F3" s="49"/>
      <c r="G3" s="49"/>
      <c r="H3" s="49"/>
    </row>
    <row r="4" spans="3:8" s="11" customFormat="1" ht="15" customHeight="1" thickBot="1">
      <c r="C4" s="33"/>
      <c r="D4" s="33"/>
      <c r="E4" s="49"/>
      <c r="F4" s="49"/>
      <c r="G4" s="49"/>
      <c r="H4" s="49"/>
    </row>
    <row r="5" spans="1:18" ht="41.25" customHeight="1" thickBot="1">
      <c r="A5" s="14" t="s">
        <v>0</v>
      </c>
      <c r="B5" s="15" t="s">
        <v>1</v>
      </c>
      <c r="C5" s="27" t="s">
        <v>2</v>
      </c>
      <c r="D5" s="32" t="s">
        <v>51</v>
      </c>
      <c r="E5" s="75" t="s">
        <v>42</v>
      </c>
      <c r="F5" s="76"/>
      <c r="G5" s="75" t="s">
        <v>43</v>
      </c>
      <c r="H5" s="76"/>
      <c r="I5" s="16" t="s">
        <v>3</v>
      </c>
      <c r="J5" s="17" t="s">
        <v>4</v>
      </c>
      <c r="K5" s="4"/>
      <c r="L5" s="4"/>
      <c r="M5" s="4"/>
      <c r="N5" s="4"/>
      <c r="O5" s="4"/>
      <c r="P5" s="4"/>
      <c r="Q5" s="4"/>
      <c r="R5" s="5"/>
    </row>
    <row r="6" spans="1:18" ht="35.25" customHeight="1" hidden="1">
      <c r="A6" s="77" t="s">
        <v>5</v>
      </c>
      <c r="B6" s="78"/>
      <c r="C6" s="28"/>
      <c r="D6" s="28"/>
      <c r="E6" s="12"/>
      <c r="F6" s="13">
        <f>SUM(E6)</f>
        <v>0</v>
      </c>
      <c r="G6" s="12"/>
      <c r="H6" s="13">
        <f>SUM(G6)</f>
        <v>0</v>
      </c>
      <c r="I6" s="79" t="s">
        <v>6</v>
      </c>
      <c r="J6" s="80"/>
      <c r="K6" s="4"/>
      <c r="L6" s="4"/>
      <c r="M6" s="4"/>
      <c r="N6" s="4"/>
      <c r="O6" s="4"/>
      <c r="P6" s="4"/>
      <c r="Q6" s="4"/>
      <c r="R6" s="5"/>
    </row>
    <row r="7" spans="1:18" ht="35.25" customHeight="1" hidden="1" thickBot="1">
      <c r="A7" s="81" t="s">
        <v>7</v>
      </c>
      <c r="B7" s="82"/>
      <c r="C7" s="29"/>
      <c r="D7" s="29"/>
      <c r="E7" s="19"/>
      <c r="F7" s="20">
        <f>SUM(E7)</f>
        <v>0</v>
      </c>
      <c r="G7" s="19"/>
      <c r="H7" s="20">
        <f>SUM(G7)</f>
        <v>0</v>
      </c>
      <c r="I7" s="83" t="s">
        <v>8</v>
      </c>
      <c r="J7" s="84"/>
      <c r="K7" s="4"/>
      <c r="L7" s="4"/>
      <c r="M7" s="4"/>
      <c r="N7" s="4"/>
      <c r="O7" s="4"/>
      <c r="P7" s="4"/>
      <c r="Q7" s="4"/>
      <c r="R7" s="5"/>
    </row>
    <row r="8" spans="1:18" ht="15" customHeight="1">
      <c r="A8" s="85">
        <v>599</v>
      </c>
      <c r="B8" s="88">
        <v>104</v>
      </c>
      <c r="C8" s="34">
        <v>104</v>
      </c>
      <c r="D8" s="34">
        <v>1</v>
      </c>
      <c r="E8" s="21">
        <f>VLOOKUP(C8,'[1]POSM (All Branches)'!$C$4:$D$111,2,FALSE)</f>
        <v>17</v>
      </c>
      <c r="F8" s="74">
        <f>SUM(E8:E9)</f>
        <v>22</v>
      </c>
      <c r="G8" s="21">
        <f>E8</f>
        <v>17</v>
      </c>
      <c r="H8" s="74">
        <f>SUM(G8:G9)</f>
        <v>22</v>
      </c>
      <c r="I8" s="90" t="s">
        <v>9</v>
      </c>
      <c r="J8" s="92" t="s">
        <v>10</v>
      </c>
      <c r="K8" s="6"/>
      <c r="L8" s="6"/>
      <c r="M8" s="6"/>
      <c r="N8" s="6"/>
      <c r="O8" s="6"/>
      <c r="P8" s="6"/>
      <c r="Q8" s="6"/>
      <c r="R8" s="5"/>
    </row>
    <row r="9" spans="1:18" ht="15" customHeight="1">
      <c r="A9" s="86"/>
      <c r="B9" s="89"/>
      <c r="C9" s="30">
        <v>102</v>
      </c>
      <c r="D9" s="30">
        <v>0</v>
      </c>
      <c r="E9" s="22">
        <f>VLOOKUP(C9,'[1]POSM (All Branches)'!$C$4:$D$111,2,FALSE)</f>
        <v>5</v>
      </c>
      <c r="F9" s="72"/>
      <c r="G9" s="22">
        <f aca="true" t="shared" si="0" ref="G9:G72">E9</f>
        <v>5</v>
      </c>
      <c r="H9" s="72"/>
      <c r="I9" s="91"/>
      <c r="J9" s="93"/>
      <c r="K9" s="6"/>
      <c r="L9" s="6"/>
      <c r="M9" s="6"/>
      <c r="N9" s="6"/>
      <c r="O9" s="6"/>
      <c r="P9" s="6"/>
      <c r="Q9" s="6"/>
      <c r="R9" s="5"/>
    </row>
    <row r="10" spans="1:18" ht="15" customHeight="1">
      <c r="A10" s="86"/>
      <c r="B10" s="95">
        <v>108</v>
      </c>
      <c r="C10" s="30">
        <v>108</v>
      </c>
      <c r="D10" s="30">
        <v>1</v>
      </c>
      <c r="E10" s="22">
        <f>VLOOKUP(C10,'[1]POSM (All Branches)'!$C$4:$D$111,2,FALSE)</f>
        <v>18</v>
      </c>
      <c r="F10" s="70">
        <f>SUM(E10:E15)</f>
        <v>93</v>
      </c>
      <c r="G10" s="22">
        <f t="shared" si="0"/>
        <v>18</v>
      </c>
      <c r="H10" s="70">
        <f>SUM(G10:G15)</f>
        <v>93</v>
      </c>
      <c r="I10" s="91" t="s">
        <v>11</v>
      </c>
      <c r="J10" s="93"/>
      <c r="K10" s="6"/>
      <c r="L10" s="6"/>
      <c r="M10" s="6"/>
      <c r="N10" s="6"/>
      <c r="O10" s="6"/>
      <c r="P10" s="6"/>
      <c r="Q10" s="6"/>
      <c r="R10" s="5"/>
    </row>
    <row r="11" spans="1:18" ht="15" customHeight="1">
      <c r="A11" s="86"/>
      <c r="B11" s="96"/>
      <c r="C11" s="30">
        <v>101</v>
      </c>
      <c r="D11" s="30">
        <v>0</v>
      </c>
      <c r="E11" s="22">
        <f>VLOOKUP(C11,'[1]POSM (All Branches)'!$C$4:$D$111,2,FALSE)</f>
        <v>6</v>
      </c>
      <c r="F11" s="71"/>
      <c r="G11" s="22">
        <f t="shared" si="0"/>
        <v>6</v>
      </c>
      <c r="H11" s="71"/>
      <c r="I11" s="91"/>
      <c r="J11" s="93"/>
      <c r="K11" s="6"/>
      <c r="L11" s="6"/>
      <c r="M11" s="6"/>
      <c r="N11" s="6"/>
      <c r="O11" s="6"/>
      <c r="P11" s="6"/>
      <c r="Q11" s="6"/>
      <c r="R11" s="5"/>
    </row>
    <row r="12" spans="1:18" ht="15" customHeight="1">
      <c r="A12" s="86"/>
      <c r="B12" s="96"/>
      <c r="C12" s="30">
        <v>116</v>
      </c>
      <c r="D12" s="30">
        <v>0</v>
      </c>
      <c r="E12" s="22">
        <f>VLOOKUP(C12,'[1]POSM (All Branches)'!$C$4:$D$111,2,FALSE)</f>
        <v>30</v>
      </c>
      <c r="F12" s="71"/>
      <c r="G12" s="22">
        <f t="shared" si="0"/>
        <v>30</v>
      </c>
      <c r="H12" s="71"/>
      <c r="I12" s="91"/>
      <c r="J12" s="93"/>
      <c r="K12" s="6"/>
      <c r="L12" s="6"/>
      <c r="M12" s="6"/>
      <c r="N12" s="6"/>
      <c r="O12" s="6"/>
      <c r="P12" s="6"/>
      <c r="Q12" s="6"/>
      <c r="R12" s="5"/>
    </row>
    <row r="13" spans="1:18" ht="15" customHeight="1">
      <c r="A13" s="86"/>
      <c r="B13" s="96"/>
      <c r="C13" s="30">
        <v>119</v>
      </c>
      <c r="D13" s="30">
        <v>0</v>
      </c>
      <c r="E13" s="22">
        <f>VLOOKUP(C13,'[1]POSM (All Branches)'!$C$4:$D$111,2,FALSE)</f>
        <v>5</v>
      </c>
      <c r="F13" s="71"/>
      <c r="G13" s="22">
        <f t="shared" si="0"/>
        <v>5</v>
      </c>
      <c r="H13" s="71"/>
      <c r="I13" s="91"/>
      <c r="J13" s="93"/>
      <c r="K13" s="6"/>
      <c r="L13" s="6"/>
      <c r="M13" s="6"/>
      <c r="N13" s="6"/>
      <c r="O13" s="6"/>
      <c r="P13" s="6"/>
      <c r="Q13" s="6"/>
      <c r="R13" s="5"/>
    </row>
    <row r="14" spans="1:18" ht="15" customHeight="1">
      <c r="A14" s="86"/>
      <c r="B14" s="96"/>
      <c r="C14" s="30">
        <v>115</v>
      </c>
      <c r="D14" s="30">
        <v>1</v>
      </c>
      <c r="E14" s="22">
        <f>VLOOKUP(C14,'[1]POSM (All Branches)'!$C$4:$D$111,2,FALSE)</f>
        <v>24</v>
      </c>
      <c r="F14" s="71"/>
      <c r="G14" s="22">
        <f t="shared" si="0"/>
        <v>24</v>
      </c>
      <c r="H14" s="71"/>
      <c r="I14" s="91"/>
      <c r="J14" s="93"/>
      <c r="K14" s="6"/>
      <c r="L14" s="6"/>
      <c r="M14" s="6"/>
      <c r="N14" s="6"/>
      <c r="O14" s="6"/>
      <c r="P14" s="6"/>
      <c r="Q14" s="6"/>
      <c r="R14" s="5"/>
    </row>
    <row r="15" spans="1:18" ht="15" customHeight="1">
      <c r="A15" s="86"/>
      <c r="B15" s="89"/>
      <c r="C15" s="30">
        <v>599</v>
      </c>
      <c r="D15" s="30">
        <v>0</v>
      </c>
      <c r="E15" s="22">
        <f>VLOOKUP(C15,'[1]POSM (All Branches)'!$C$4:$D$111,2,FALSE)</f>
        <v>10</v>
      </c>
      <c r="F15" s="72"/>
      <c r="G15" s="22">
        <f t="shared" si="0"/>
        <v>10</v>
      </c>
      <c r="H15" s="72"/>
      <c r="I15" s="91"/>
      <c r="J15" s="93"/>
      <c r="K15" s="6"/>
      <c r="L15" s="6"/>
      <c r="M15" s="6"/>
      <c r="N15" s="6"/>
      <c r="O15" s="6"/>
      <c r="P15" s="6"/>
      <c r="Q15" s="6"/>
      <c r="R15" s="5"/>
    </row>
    <row r="16" spans="1:18" ht="15" customHeight="1">
      <c r="A16" s="86"/>
      <c r="B16" s="7">
        <v>109</v>
      </c>
      <c r="C16" s="30">
        <v>109</v>
      </c>
      <c r="D16" s="30">
        <v>0</v>
      </c>
      <c r="E16" s="22">
        <f>VLOOKUP(C16,'[1]POSM (All Branches)'!$C$4:$D$111,2,FALSE)</f>
        <v>6</v>
      </c>
      <c r="F16" s="23">
        <f>E16</f>
        <v>6</v>
      </c>
      <c r="G16" s="22">
        <f t="shared" si="0"/>
        <v>6</v>
      </c>
      <c r="H16" s="23">
        <f>G16</f>
        <v>6</v>
      </c>
      <c r="I16" s="31" t="s">
        <v>47</v>
      </c>
      <c r="J16" s="93"/>
      <c r="K16" s="8"/>
      <c r="L16" s="8"/>
      <c r="M16" s="8"/>
      <c r="N16" s="8"/>
      <c r="O16" s="8"/>
      <c r="P16" s="8"/>
      <c r="Q16" s="8"/>
      <c r="R16" s="5"/>
    </row>
    <row r="17" spans="1:18" ht="15" customHeight="1">
      <c r="A17" s="86"/>
      <c r="B17" s="97">
        <v>120</v>
      </c>
      <c r="C17" s="30">
        <v>120</v>
      </c>
      <c r="D17" s="30">
        <v>1</v>
      </c>
      <c r="E17" s="22">
        <f>VLOOKUP(C17,'[1]POSM (All Branches)'!$C$4:$D$111,2,FALSE)</f>
        <v>30</v>
      </c>
      <c r="F17" s="70">
        <f>SUM(E17:E22)</f>
        <v>92</v>
      </c>
      <c r="G17" s="22">
        <f t="shared" si="0"/>
        <v>30</v>
      </c>
      <c r="H17" s="70">
        <f>SUM(G17:G22)</f>
        <v>92</v>
      </c>
      <c r="I17" s="91" t="s">
        <v>12</v>
      </c>
      <c r="J17" s="93"/>
      <c r="K17" s="6"/>
      <c r="L17" s="6"/>
      <c r="M17" s="6"/>
      <c r="N17" s="6"/>
      <c r="O17" s="6"/>
      <c r="P17" s="6"/>
      <c r="Q17" s="6"/>
      <c r="R17" s="5"/>
    </row>
    <row r="18" spans="1:18" ht="15" customHeight="1">
      <c r="A18" s="86"/>
      <c r="B18" s="98"/>
      <c r="C18" s="30">
        <v>105</v>
      </c>
      <c r="D18" s="30">
        <v>0</v>
      </c>
      <c r="E18" s="22">
        <f>VLOOKUP(C18,'[1]POSM (All Branches)'!$C$4:$D$111,2,FALSE)</f>
        <v>13</v>
      </c>
      <c r="F18" s="71"/>
      <c r="G18" s="22">
        <f t="shared" si="0"/>
        <v>13</v>
      </c>
      <c r="H18" s="71"/>
      <c r="I18" s="91"/>
      <c r="J18" s="93"/>
      <c r="K18" s="6"/>
      <c r="L18" s="6"/>
      <c r="M18" s="6"/>
      <c r="N18" s="6"/>
      <c r="O18" s="6"/>
      <c r="P18" s="6"/>
      <c r="Q18" s="6"/>
      <c r="R18" s="5"/>
    </row>
    <row r="19" spans="1:18" ht="15" customHeight="1">
      <c r="A19" s="86"/>
      <c r="B19" s="98"/>
      <c r="C19" s="30">
        <v>110</v>
      </c>
      <c r="D19" s="30">
        <v>1</v>
      </c>
      <c r="E19" s="22">
        <f>VLOOKUP(C19,'[1]POSM (All Branches)'!$C$4:$D$111,2,FALSE)</f>
        <v>12</v>
      </c>
      <c r="F19" s="71"/>
      <c r="G19" s="22">
        <f t="shared" si="0"/>
        <v>12</v>
      </c>
      <c r="H19" s="71"/>
      <c r="I19" s="91"/>
      <c r="J19" s="93"/>
      <c r="K19" s="6"/>
      <c r="L19" s="6"/>
      <c r="M19" s="6"/>
      <c r="N19" s="6"/>
      <c r="O19" s="6"/>
      <c r="P19" s="6"/>
      <c r="Q19" s="6"/>
      <c r="R19" s="5"/>
    </row>
    <row r="20" spans="1:18" ht="15" customHeight="1">
      <c r="A20" s="86"/>
      <c r="B20" s="98"/>
      <c r="C20" s="30">
        <v>111</v>
      </c>
      <c r="D20" s="30">
        <v>0</v>
      </c>
      <c r="E20" s="22">
        <f>VLOOKUP(C20,'[1]POSM (All Branches)'!$C$4:$D$111,2,FALSE)</f>
        <v>7</v>
      </c>
      <c r="F20" s="71"/>
      <c r="G20" s="22">
        <f t="shared" si="0"/>
        <v>7</v>
      </c>
      <c r="H20" s="71"/>
      <c r="I20" s="91"/>
      <c r="J20" s="93"/>
      <c r="K20" s="6"/>
      <c r="L20" s="6"/>
      <c r="M20" s="6"/>
      <c r="N20" s="6"/>
      <c r="O20" s="6"/>
      <c r="P20" s="6"/>
      <c r="Q20" s="6"/>
      <c r="R20" s="5"/>
    </row>
    <row r="21" spans="1:18" ht="15" customHeight="1">
      <c r="A21" s="86"/>
      <c r="B21" s="98"/>
      <c r="C21" s="30">
        <v>113</v>
      </c>
      <c r="D21" s="30">
        <v>0</v>
      </c>
      <c r="E21" s="22">
        <f>VLOOKUP(C21,'[1]POSM (All Branches)'!$C$4:$D$111,2,FALSE)</f>
        <v>24</v>
      </c>
      <c r="F21" s="71"/>
      <c r="G21" s="22">
        <f t="shared" si="0"/>
        <v>24</v>
      </c>
      <c r="H21" s="71"/>
      <c r="I21" s="91"/>
      <c r="J21" s="93"/>
      <c r="K21" s="6"/>
      <c r="L21" s="6"/>
      <c r="M21" s="6"/>
      <c r="N21" s="6"/>
      <c r="O21" s="6"/>
      <c r="P21" s="6"/>
      <c r="Q21" s="6"/>
      <c r="R21" s="5"/>
    </row>
    <row r="22" spans="1:18" ht="15" customHeight="1">
      <c r="A22" s="86"/>
      <c r="B22" s="99"/>
      <c r="C22" s="30">
        <v>122</v>
      </c>
      <c r="D22" s="30">
        <v>0</v>
      </c>
      <c r="E22" s="22">
        <f>VLOOKUP(C22,'[1]POSM (All Branches)'!$C$4:$D$111,2,FALSE)</f>
        <v>6</v>
      </c>
      <c r="F22" s="72"/>
      <c r="G22" s="22">
        <f t="shared" si="0"/>
        <v>6</v>
      </c>
      <c r="H22" s="72"/>
      <c r="I22" s="91"/>
      <c r="J22" s="93"/>
      <c r="K22" s="6"/>
      <c r="L22" s="6"/>
      <c r="M22" s="6"/>
      <c r="N22" s="6"/>
      <c r="O22" s="6"/>
      <c r="P22" s="6"/>
      <c r="Q22" s="6"/>
      <c r="R22" s="5"/>
    </row>
    <row r="23" spans="1:18" ht="15" customHeight="1">
      <c r="A23" s="86"/>
      <c r="B23" s="95">
        <v>504</v>
      </c>
      <c r="C23" s="30">
        <v>504</v>
      </c>
      <c r="D23" s="30">
        <v>1</v>
      </c>
      <c r="E23" s="22">
        <f>VLOOKUP(C23,'[1]POSM (All Branches)'!$C$4:$D$111,2,FALSE)</f>
        <v>30</v>
      </c>
      <c r="F23" s="70">
        <f>SUM(E23:E27)</f>
        <v>60</v>
      </c>
      <c r="G23" s="22">
        <f t="shared" si="0"/>
        <v>30</v>
      </c>
      <c r="H23" s="70">
        <f>SUM(G23:G27)</f>
        <v>60</v>
      </c>
      <c r="I23" s="91" t="s">
        <v>13</v>
      </c>
      <c r="J23" s="93"/>
      <c r="K23" s="6"/>
      <c r="L23" s="6"/>
      <c r="M23" s="6"/>
      <c r="N23" s="6"/>
      <c r="O23" s="6"/>
      <c r="P23" s="6"/>
      <c r="Q23" s="6"/>
      <c r="R23" s="5"/>
    </row>
    <row r="24" spans="1:18" ht="15" customHeight="1">
      <c r="A24" s="86"/>
      <c r="B24" s="96"/>
      <c r="C24" s="30">
        <v>502</v>
      </c>
      <c r="D24" s="30">
        <v>0</v>
      </c>
      <c r="E24" s="22">
        <f>VLOOKUP(C24,'[1]POSM (All Branches)'!$C$4:$D$111,2,FALSE)</f>
        <v>5</v>
      </c>
      <c r="F24" s="71"/>
      <c r="G24" s="22">
        <f t="shared" si="0"/>
        <v>5</v>
      </c>
      <c r="H24" s="71"/>
      <c r="I24" s="91"/>
      <c r="J24" s="93"/>
      <c r="K24" s="6"/>
      <c r="L24" s="6"/>
      <c r="M24" s="6"/>
      <c r="N24" s="6"/>
      <c r="O24" s="6"/>
      <c r="P24" s="6"/>
      <c r="Q24" s="6"/>
      <c r="R24" s="5"/>
    </row>
    <row r="25" spans="1:18" ht="15" customHeight="1">
      <c r="A25" s="86"/>
      <c r="B25" s="96"/>
      <c r="C25" s="30">
        <v>511</v>
      </c>
      <c r="D25" s="30">
        <v>0</v>
      </c>
      <c r="E25" s="22">
        <f>VLOOKUP(C25,'[1]POSM (All Branches)'!$C$4:$D$111,2,FALSE)</f>
        <v>12</v>
      </c>
      <c r="F25" s="71"/>
      <c r="G25" s="22">
        <f t="shared" si="0"/>
        <v>12</v>
      </c>
      <c r="H25" s="71"/>
      <c r="I25" s="91"/>
      <c r="J25" s="93"/>
      <c r="K25" s="6"/>
      <c r="L25" s="6"/>
      <c r="M25" s="6"/>
      <c r="N25" s="6"/>
      <c r="O25" s="6"/>
      <c r="P25" s="6"/>
      <c r="Q25" s="6"/>
      <c r="R25" s="5"/>
    </row>
    <row r="26" spans="1:18" ht="15" customHeight="1">
      <c r="A26" s="86"/>
      <c r="B26" s="96"/>
      <c r="C26" s="30">
        <v>517</v>
      </c>
      <c r="D26" s="30">
        <v>0</v>
      </c>
      <c r="E26" s="22">
        <f>VLOOKUP(C26,'[1]POSM (All Branches)'!$C$4:$D$111,2,FALSE)</f>
        <v>7</v>
      </c>
      <c r="F26" s="71"/>
      <c r="G26" s="22">
        <f t="shared" si="0"/>
        <v>7</v>
      </c>
      <c r="H26" s="71"/>
      <c r="I26" s="91"/>
      <c r="J26" s="93"/>
      <c r="K26" s="6"/>
      <c r="L26" s="6"/>
      <c r="M26" s="6"/>
      <c r="N26" s="6"/>
      <c r="O26" s="6"/>
      <c r="P26" s="6"/>
      <c r="Q26" s="6"/>
      <c r="R26" s="5"/>
    </row>
    <row r="27" spans="1:18" ht="15" customHeight="1">
      <c r="A27" s="86"/>
      <c r="B27" s="89"/>
      <c r="C27" s="30">
        <v>520</v>
      </c>
      <c r="D27" s="30">
        <v>0</v>
      </c>
      <c r="E27" s="22">
        <f>VLOOKUP(C27,'[1]POSM (All Branches)'!$C$4:$D$111,2,FALSE)</f>
        <v>6</v>
      </c>
      <c r="F27" s="72"/>
      <c r="G27" s="22">
        <f t="shared" si="0"/>
        <v>6</v>
      </c>
      <c r="H27" s="72"/>
      <c r="I27" s="91"/>
      <c r="J27" s="93"/>
      <c r="K27" s="6"/>
      <c r="L27" s="6"/>
      <c r="M27" s="6"/>
      <c r="N27" s="6"/>
      <c r="O27" s="6"/>
      <c r="P27" s="6"/>
      <c r="Q27" s="6"/>
      <c r="R27" s="5"/>
    </row>
    <row r="28" spans="1:18" ht="15" customHeight="1">
      <c r="A28" s="86"/>
      <c r="B28" s="113">
        <v>510</v>
      </c>
      <c r="C28" s="50">
        <v>510</v>
      </c>
      <c r="D28" s="30">
        <v>0</v>
      </c>
      <c r="E28" s="22">
        <f>VLOOKUP(C28,'[1]POSM (All Branches)'!$C$4:$D$111,2,FALSE)</f>
        <v>0</v>
      </c>
      <c r="F28" s="70">
        <f>SUM(E28:E30)</f>
        <v>21</v>
      </c>
      <c r="G28" s="22">
        <f t="shared" si="0"/>
        <v>0</v>
      </c>
      <c r="H28" s="70">
        <f>SUM(G28:G30)</f>
        <v>21</v>
      </c>
      <c r="I28" s="116" t="s">
        <v>14</v>
      </c>
      <c r="J28" s="93"/>
      <c r="K28" s="6"/>
      <c r="L28" s="6"/>
      <c r="M28" s="6"/>
      <c r="N28" s="6"/>
      <c r="O28" s="6"/>
      <c r="P28" s="6"/>
      <c r="Q28" s="6"/>
      <c r="R28" s="5"/>
    </row>
    <row r="29" spans="1:18" ht="15" customHeight="1">
      <c r="A29" s="86"/>
      <c r="B29" s="114"/>
      <c r="C29" s="50">
        <v>503</v>
      </c>
      <c r="D29" s="30">
        <v>0</v>
      </c>
      <c r="E29" s="22">
        <f>VLOOKUP(C29,'[1]POSM (All Branches)'!$C$4:$D$111,2,FALSE)</f>
        <v>5</v>
      </c>
      <c r="F29" s="71"/>
      <c r="G29" s="22">
        <f t="shared" si="0"/>
        <v>5</v>
      </c>
      <c r="H29" s="71"/>
      <c r="I29" s="116"/>
      <c r="J29" s="93"/>
      <c r="K29" s="6"/>
      <c r="L29" s="6"/>
      <c r="M29" s="6"/>
      <c r="N29" s="6"/>
      <c r="O29" s="6"/>
      <c r="P29" s="6"/>
      <c r="Q29" s="6"/>
      <c r="R29" s="5"/>
    </row>
    <row r="30" spans="1:18" ht="15" customHeight="1">
      <c r="A30" s="86"/>
      <c r="B30" s="115"/>
      <c r="C30" s="50">
        <v>516</v>
      </c>
      <c r="D30" s="30">
        <v>1</v>
      </c>
      <c r="E30" s="22">
        <f>VLOOKUP(C30,'[1]POSM (All Branches)'!$C$4:$D$111,2,FALSE)</f>
        <v>16</v>
      </c>
      <c r="F30" s="72"/>
      <c r="G30" s="22">
        <f t="shared" si="0"/>
        <v>16</v>
      </c>
      <c r="H30" s="72"/>
      <c r="I30" s="116"/>
      <c r="J30" s="93"/>
      <c r="K30" s="6"/>
      <c r="L30" s="6"/>
      <c r="M30" s="6"/>
      <c r="N30" s="6"/>
      <c r="O30" s="6"/>
      <c r="P30" s="6"/>
      <c r="Q30" s="6"/>
      <c r="R30" s="5"/>
    </row>
    <row r="31" spans="1:18" ht="15" customHeight="1">
      <c r="A31" s="86"/>
      <c r="B31" s="95">
        <v>512</v>
      </c>
      <c r="C31" s="50">
        <v>512</v>
      </c>
      <c r="D31" s="30">
        <v>0</v>
      </c>
      <c r="E31" s="22">
        <f>VLOOKUP(C31,'[1]POSM (All Branches)'!$C$4:$D$111,2,FALSE)</f>
        <v>13</v>
      </c>
      <c r="F31" s="70">
        <f>SUM(E31:E35)</f>
        <v>68</v>
      </c>
      <c r="G31" s="22">
        <f t="shared" si="0"/>
        <v>13</v>
      </c>
      <c r="H31" s="70">
        <f>SUM(G31:G35)</f>
        <v>68</v>
      </c>
      <c r="I31" s="91" t="s">
        <v>15</v>
      </c>
      <c r="J31" s="93"/>
      <c r="K31" s="6"/>
      <c r="L31" s="6"/>
      <c r="M31" s="6"/>
      <c r="N31" s="6"/>
      <c r="O31" s="6"/>
      <c r="P31" s="6"/>
      <c r="Q31" s="6"/>
      <c r="R31" s="5"/>
    </row>
    <row r="32" spans="1:18" ht="15" customHeight="1">
      <c r="A32" s="86"/>
      <c r="B32" s="96"/>
      <c r="C32" s="50">
        <v>501</v>
      </c>
      <c r="D32" s="30">
        <v>0</v>
      </c>
      <c r="E32" s="22">
        <f>VLOOKUP(C32,'[1]POSM (All Branches)'!$C$4:$D$111,2,FALSE)</f>
        <v>11</v>
      </c>
      <c r="F32" s="71"/>
      <c r="G32" s="22">
        <f t="shared" si="0"/>
        <v>11</v>
      </c>
      <c r="H32" s="71"/>
      <c r="I32" s="91"/>
      <c r="J32" s="93"/>
      <c r="K32" s="6"/>
      <c r="L32" s="6"/>
      <c r="M32" s="6"/>
      <c r="N32" s="6"/>
      <c r="O32" s="6"/>
      <c r="P32" s="6"/>
      <c r="Q32" s="6"/>
      <c r="R32" s="5"/>
    </row>
    <row r="33" spans="1:18" ht="15" customHeight="1">
      <c r="A33" s="86"/>
      <c r="B33" s="96"/>
      <c r="C33" s="30">
        <v>507</v>
      </c>
      <c r="D33" s="30">
        <v>0</v>
      </c>
      <c r="E33" s="22">
        <f>VLOOKUP(C33,'[1]POSM (All Branches)'!$C$4:$D$111,2,FALSE)</f>
        <v>8</v>
      </c>
      <c r="F33" s="71"/>
      <c r="G33" s="22">
        <f t="shared" si="0"/>
        <v>8</v>
      </c>
      <c r="H33" s="71"/>
      <c r="I33" s="91"/>
      <c r="J33" s="93"/>
      <c r="K33" s="6"/>
      <c r="L33" s="6"/>
      <c r="M33" s="6"/>
      <c r="N33" s="6"/>
      <c r="O33" s="6"/>
      <c r="P33" s="6"/>
      <c r="Q33" s="6"/>
      <c r="R33" s="5"/>
    </row>
    <row r="34" spans="1:18" ht="15" customHeight="1">
      <c r="A34" s="86"/>
      <c r="B34" s="96"/>
      <c r="C34" s="50">
        <v>509</v>
      </c>
      <c r="D34" s="30">
        <v>1</v>
      </c>
      <c r="E34" s="22">
        <f>VLOOKUP(C34,'[1]POSM (All Branches)'!$C$4:$D$111,2,FALSE)</f>
        <v>16</v>
      </c>
      <c r="F34" s="71"/>
      <c r="G34" s="22">
        <f t="shared" si="0"/>
        <v>16</v>
      </c>
      <c r="H34" s="71"/>
      <c r="I34" s="91"/>
      <c r="J34" s="93"/>
      <c r="K34" s="6"/>
      <c r="L34" s="6"/>
      <c r="M34" s="6"/>
      <c r="N34" s="6"/>
      <c r="O34" s="6"/>
      <c r="P34" s="6"/>
      <c r="Q34" s="6"/>
      <c r="R34" s="5"/>
    </row>
    <row r="35" spans="1:18" ht="15" customHeight="1" thickBot="1">
      <c r="A35" s="87"/>
      <c r="B35" s="96"/>
      <c r="C35" s="51">
        <v>514</v>
      </c>
      <c r="D35" s="37">
        <v>0</v>
      </c>
      <c r="E35" s="25">
        <f>VLOOKUP(C35,'[1]POSM (All Branches)'!$C$4:$D$111,2,FALSE)</f>
        <v>20</v>
      </c>
      <c r="F35" s="71"/>
      <c r="G35" s="25">
        <f t="shared" si="0"/>
        <v>20</v>
      </c>
      <c r="H35" s="71"/>
      <c r="I35" s="106"/>
      <c r="J35" s="94"/>
      <c r="K35" s="6"/>
      <c r="L35" s="6"/>
      <c r="M35" s="6"/>
      <c r="N35" s="6"/>
      <c r="O35" s="6"/>
      <c r="P35" s="6"/>
      <c r="Q35" s="6"/>
      <c r="R35" s="5"/>
    </row>
    <row r="36" spans="1:18" ht="15" customHeight="1">
      <c r="A36" s="85">
        <v>499</v>
      </c>
      <c r="B36" s="100">
        <v>121</v>
      </c>
      <c r="C36" s="52">
        <v>121</v>
      </c>
      <c r="D36" s="34">
        <v>1</v>
      </c>
      <c r="E36" s="34">
        <f>VLOOKUP(C36,'[1]POSM (All Branches)'!$C$4:$D$111,2,FALSE)</f>
        <v>15</v>
      </c>
      <c r="F36" s="74">
        <f>SUM(E36:E37)</f>
        <v>21</v>
      </c>
      <c r="G36" s="21">
        <f t="shared" si="0"/>
        <v>15</v>
      </c>
      <c r="H36" s="74">
        <f>SUM(G36:G37)</f>
        <v>21</v>
      </c>
      <c r="I36" s="102" t="s">
        <v>49</v>
      </c>
      <c r="J36" s="92" t="s">
        <v>16</v>
      </c>
      <c r="K36" s="6"/>
      <c r="L36" s="6"/>
      <c r="M36" s="6"/>
      <c r="N36" s="6"/>
      <c r="O36" s="6"/>
      <c r="P36" s="6"/>
      <c r="Q36" s="6"/>
      <c r="R36" s="5"/>
    </row>
    <row r="37" spans="1:18" ht="15" customHeight="1">
      <c r="A37" s="86"/>
      <c r="B37" s="101"/>
      <c r="C37" s="50">
        <v>112</v>
      </c>
      <c r="D37" s="30">
        <v>1</v>
      </c>
      <c r="E37" s="30">
        <f>VLOOKUP(C37,'[1]POSM (All Branches)'!$C$4:$D$111,2,FALSE)</f>
        <v>6</v>
      </c>
      <c r="F37" s="72"/>
      <c r="G37" s="22">
        <f t="shared" si="0"/>
        <v>6</v>
      </c>
      <c r="H37" s="72"/>
      <c r="I37" s="103"/>
      <c r="J37" s="93"/>
      <c r="K37" s="6"/>
      <c r="L37" s="6"/>
      <c r="M37" s="6"/>
      <c r="N37" s="6"/>
      <c r="O37" s="6"/>
      <c r="P37" s="6"/>
      <c r="Q37" s="6"/>
      <c r="R37" s="5"/>
    </row>
    <row r="38" spans="1:18" ht="15" customHeight="1">
      <c r="A38" s="86"/>
      <c r="B38" s="95">
        <v>205</v>
      </c>
      <c r="C38" s="50">
        <v>205</v>
      </c>
      <c r="D38" s="30">
        <v>0</v>
      </c>
      <c r="E38" s="22">
        <f>VLOOKUP(C38,'[1]POSM (All Branches)'!$C$4:$D$111,2,FALSE)</f>
        <v>2</v>
      </c>
      <c r="F38" s="70">
        <f>SUM(E38:E39)</f>
        <v>17</v>
      </c>
      <c r="G38" s="22">
        <f t="shared" si="0"/>
        <v>2</v>
      </c>
      <c r="H38" s="70">
        <f>SUM(G38:G39)</f>
        <v>17</v>
      </c>
      <c r="I38" s="91" t="s">
        <v>17</v>
      </c>
      <c r="J38" s="93"/>
      <c r="K38" s="6"/>
      <c r="L38" s="6"/>
      <c r="M38" s="6"/>
      <c r="N38" s="6"/>
      <c r="O38" s="6"/>
      <c r="P38" s="6"/>
      <c r="Q38" s="6"/>
      <c r="R38" s="5"/>
    </row>
    <row r="39" spans="1:18" ht="15" customHeight="1">
      <c r="A39" s="86"/>
      <c r="B39" s="89"/>
      <c r="C39" s="50">
        <v>117</v>
      </c>
      <c r="D39" s="30">
        <v>0</v>
      </c>
      <c r="E39" s="22">
        <f>VLOOKUP(C39,'[1]POSM (All Branches)'!$C$4:$D$111,2,FALSE)</f>
        <v>15</v>
      </c>
      <c r="F39" s="72"/>
      <c r="G39" s="22">
        <f t="shared" si="0"/>
        <v>15</v>
      </c>
      <c r="H39" s="72"/>
      <c r="I39" s="91"/>
      <c r="J39" s="93"/>
      <c r="K39" s="6"/>
      <c r="L39" s="6"/>
      <c r="M39" s="6"/>
      <c r="N39" s="6"/>
      <c r="O39" s="6"/>
      <c r="P39" s="6"/>
      <c r="Q39" s="6"/>
      <c r="R39" s="5"/>
    </row>
    <row r="40" spans="1:18" ht="15" customHeight="1">
      <c r="A40" s="86"/>
      <c r="B40" s="95">
        <v>403</v>
      </c>
      <c r="C40" s="50">
        <v>403</v>
      </c>
      <c r="D40" s="30">
        <v>0</v>
      </c>
      <c r="E40" s="22">
        <f>VLOOKUP(C40,'[1]POSM (All Branches)'!$C$4:$D$111,2,FALSE)</f>
        <v>4</v>
      </c>
      <c r="F40" s="70">
        <f>SUM(E40:E46)</f>
        <v>54</v>
      </c>
      <c r="G40" s="22">
        <f t="shared" si="0"/>
        <v>4</v>
      </c>
      <c r="H40" s="70">
        <f>SUM(G40:G46)</f>
        <v>54</v>
      </c>
      <c r="I40" s="91" t="s">
        <v>18</v>
      </c>
      <c r="J40" s="93"/>
      <c r="K40" s="6"/>
      <c r="L40" s="6"/>
      <c r="M40" s="6"/>
      <c r="N40" s="6"/>
      <c r="O40" s="6"/>
      <c r="P40" s="6"/>
      <c r="Q40" s="6"/>
      <c r="R40" s="5"/>
    </row>
    <row r="41" spans="1:18" ht="15" customHeight="1">
      <c r="A41" s="86"/>
      <c r="B41" s="96"/>
      <c r="C41" s="50">
        <v>405</v>
      </c>
      <c r="D41" s="30">
        <v>0</v>
      </c>
      <c r="E41" s="22">
        <f>VLOOKUP(C41,'[1]POSM (All Branches)'!$C$4:$D$111,2,FALSE)</f>
        <v>6</v>
      </c>
      <c r="F41" s="71"/>
      <c r="G41" s="22">
        <f t="shared" si="0"/>
        <v>6</v>
      </c>
      <c r="H41" s="71"/>
      <c r="I41" s="91"/>
      <c r="J41" s="93"/>
      <c r="K41" s="6"/>
      <c r="L41" s="6"/>
      <c r="M41" s="6"/>
      <c r="N41" s="6"/>
      <c r="O41" s="6"/>
      <c r="P41" s="6"/>
      <c r="Q41" s="6"/>
      <c r="R41" s="5"/>
    </row>
    <row r="42" spans="1:18" ht="15" customHeight="1">
      <c r="A42" s="86"/>
      <c r="B42" s="96"/>
      <c r="C42" s="50">
        <v>412</v>
      </c>
      <c r="D42" s="30">
        <v>1</v>
      </c>
      <c r="E42" s="22">
        <f>VLOOKUP(C42,'[1]POSM (All Branches)'!$C$4:$D$111,2,FALSE)</f>
        <v>14</v>
      </c>
      <c r="F42" s="71"/>
      <c r="G42" s="22">
        <f t="shared" si="0"/>
        <v>14</v>
      </c>
      <c r="H42" s="71"/>
      <c r="I42" s="91"/>
      <c r="J42" s="93"/>
      <c r="K42" s="6"/>
      <c r="L42" s="6"/>
      <c r="M42" s="6"/>
      <c r="N42" s="6"/>
      <c r="O42" s="6"/>
      <c r="P42" s="6"/>
      <c r="Q42" s="6"/>
      <c r="R42" s="5"/>
    </row>
    <row r="43" spans="1:18" ht="15" customHeight="1">
      <c r="A43" s="86"/>
      <c r="B43" s="96"/>
      <c r="C43" s="58">
        <v>416</v>
      </c>
      <c r="D43" s="26">
        <v>0</v>
      </c>
      <c r="E43" s="26">
        <v>0</v>
      </c>
      <c r="F43" s="71"/>
      <c r="G43" s="26">
        <f t="shared" si="0"/>
        <v>0</v>
      </c>
      <c r="H43" s="71"/>
      <c r="I43" s="91"/>
      <c r="J43" s="93"/>
      <c r="K43" s="6"/>
      <c r="L43" s="6"/>
      <c r="M43" s="6"/>
      <c r="N43" s="6"/>
      <c r="O43" s="6"/>
      <c r="P43" s="6"/>
      <c r="Q43" s="6"/>
      <c r="R43" s="5"/>
    </row>
    <row r="44" spans="1:18" ht="15" customHeight="1">
      <c r="A44" s="86"/>
      <c r="B44" s="96"/>
      <c r="C44" s="50">
        <v>419</v>
      </c>
      <c r="D44" s="30">
        <v>0</v>
      </c>
      <c r="E44" s="22">
        <f>VLOOKUP(C44,'[1]POSM (All Branches)'!$C$4:$D$111,2,FALSE)</f>
        <v>8</v>
      </c>
      <c r="F44" s="71"/>
      <c r="G44" s="22">
        <f t="shared" si="0"/>
        <v>8</v>
      </c>
      <c r="H44" s="71"/>
      <c r="I44" s="91"/>
      <c r="J44" s="93"/>
      <c r="K44" s="6"/>
      <c r="L44" s="6"/>
      <c r="M44" s="6"/>
      <c r="N44" s="6"/>
      <c r="O44" s="6"/>
      <c r="P44" s="6"/>
      <c r="Q44" s="6"/>
      <c r="R44" s="5"/>
    </row>
    <row r="45" spans="1:18" ht="15" customHeight="1">
      <c r="A45" s="86"/>
      <c r="B45" s="96"/>
      <c r="C45" s="50">
        <v>423</v>
      </c>
      <c r="D45" s="30">
        <v>0</v>
      </c>
      <c r="E45" s="22">
        <f>VLOOKUP(C45,'[1]POSM (All Branches)'!$C$4:$D$111,2,FALSE)</f>
        <v>10</v>
      </c>
      <c r="F45" s="71"/>
      <c r="G45" s="22">
        <f t="shared" si="0"/>
        <v>10</v>
      </c>
      <c r="H45" s="71"/>
      <c r="I45" s="91"/>
      <c r="J45" s="93"/>
      <c r="K45" s="6"/>
      <c r="L45" s="6"/>
      <c r="M45" s="6"/>
      <c r="N45" s="6"/>
      <c r="O45" s="6"/>
      <c r="P45" s="6"/>
      <c r="Q45" s="6"/>
      <c r="R45" s="5"/>
    </row>
    <row r="46" spans="1:18" ht="15" customHeight="1">
      <c r="A46" s="86"/>
      <c r="B46" s="89"/>
      <c r="C46" s="50">
        <v>417</v>
      </c>
      <c r="D46" s="30">
        <v>0</v>
      </c>
      <c r="E46" s="22">
        <f>VLOOKUP(C46,'[1]POSM (All Branches)'!$C$4:$D$111,2,FALSE)</f>
        <v>12</v>
      </c>
      <c r="F46" s="72"/>
      <c r="G46" s="22">
        <f t="shared" si="0"/>
        <v>12</v>
      </c>
      <c r="H46" s="72"/>
      <c r="I46" s="91"/>
      <c r="J46" s="93"/>
      <c r="K46" s="6"/>
      <c r="L46" s="6"/>
      <c r="M46" s="6"/>
      <c r="N46" s="6"/>
      <c r="O46" s="6"/>
      <c r="P46" s="6"/>
      <c r="Q46" s="6"/>
      <c r="R46" s="5"/>
    </row>
    <row r="47" spans="1:18" ht="15" customHeight="1">
      <c r="A47" s="86"/>
      <c r="B47" s="95">
        <v>408</v>
      </c>
      <c r="C47" s="50">
        <v>408</v>
      </c>
      <c r="D47" s="30">
        <v>1</v>
      </c>
      <c r="E47" s="22">
        <f>VLOOKUP(C47,'[1]POSM (All Branches)'!$C$4:$D$111,2,FALSE)</f>
        <v>15</v>
      </c>
      <c r="F47" s="107">
        <f>SUM(E47:E50)</f>
        <v>44</v>
      </c>
      <c r="G47" s="22">
        <f t="shared" si="0"/>
        <v>15</v>
      </c>
      <c r="H47" s="107">
        <f>SUM(G47:G50)</f>
        <v>44</v>
      </c>
      <c r="I47" s="91" t="s">
        <v>19</v>
      </c>
      <c r="J47" s="93"/>
      <c r="K47" s="6"/>
      <c r="L47" s="6"/>
      <c r="M47" s="6"/>
      <c r="N47" s="6"/>
      <c r="O47" s="6"/>
      <c r="P47" s="6"/>
      <c r="Q47" s="6"/>
      <c r="R47" s="5"/>
    </row>
    <row r="48" spans="1:18" ht="15" customHeight="1">
      <c r="A48" s="86"/>
      <c r="B48" s="96"/>
      <c r="C48" s="50">
        <v>414</v>
      </c>
      <c r="D48" s="30">
        <v>0</v>
      </c>
      <c r="E48" s="22">
        <f>VLOOKUP(C48,'[1]POSM (All Branches)'!$C$4:$D$111,2,FALSE)</f>
        <v>9</v>
      </c>
      <c r="F48" s="108"/>
      <c r="G48" s="22">
        <f t="shared" si="0"/>
        <v>9</v>
      </c>
      <c r="H48" s="108"/>
      <c r="I48" s="91"/>
      <c r="J48" s="93"/>
      <c r="K48" s="6"/>
      <c r="L48" s="6"/>
      <c r="M48" s="6"/>
      <c r="N48" s="6"/>
      <c r="O48" s="6"/>
      <c r="P48" s="6"/>
      <c r="Q48" s="6"/>
      <c r="R48" s="5"/>
    </row>
    <row r="49" spans="1:18" ht="15" customHeight="1">
      <c r="A49" s="86"/>
      <c r="B49" s="96"/>
      <c r="C49" s="50">
        <v>425</v>
      </c>
      <c r="D49" s="30">
        <v>1</v>
      </c>
      <c r="E49" s="22">
        <f>VLOOKUP(C49,'[1]POSM (All Branches)'!$C$4:$D$111,2,FALSE)</f>
        <v>10</v>
      </c>
      <c r="F49" s="108"/>
      <c r="G49" s="22">
        <f t="shared" si="0"/>
        <v>10</v>
      </c>
      <c r="H49" s="108"/>
      <c r="I49" s="91"/>
      <c r="J49" s="93"/>
      <c r="K49" s="6"/>
      <c r="L49" s="6"/>
      <c r="M49" s="6"/>
      <c r="N49" s="6"/>
      <c r="O49" s="6"/>
      <c r="P49" s="6"/>
      <c r="Q49" s="6"/>
      <c r="R49" s="5"/>
    </row>
    <row r="50" spans="1:18" ht="15" customHeight="1">
      <c r="A50" s="86"/>
      <c r="B50" s="89"/>
      <c r="C50" s="50">
        <v>499</v>
      </c>
      <c r="D50" s="30">
        <v>0</v>
      </c>
      <c r="E50" s="22">
        <f>VLOOKUP(C50,'[1]POSM (All Branches)'!$C$4:$D$111,2,FALSE)</f>
        <v>10</v>
      </c>
      <c r="F50" s="109"/>
      <c r="G50" s="22">
        <f t="shared" si="0"/>
        <v>10</v>
      </c>
      <c r="H50" s="109"/>
      <c r="I50" s="91"/>
      <c r="J50" s="93"/>
      <c r="K50" s="6"/>
      <c r="L50" s="6"/>
      <c r="M50" s="6"/>
      <c r="N50" s="6"/>
      <c r="O50" s="6"/>
      <c r="P50" s="6"/>
      <c r="Q50" s="6"/>
      <c r="R50" s="5"/>
    </row>
    <row r="51" spans="1:18" ht="15" customHeight="1">
      <c r="A51" s="86"/>
      <c r="B51" s="104">
        <v>421</v>
      </c>
      <c r="C51" s="50">
        <v>421</v>
      </c>
      <c r="D51" s="30">
        <v>1</v>
      </c>
      <c r="E51" s="22">
        <f>VLOOKUP(C51,'[1]POSM (All Branches)'!$C$4:$D$111,2,FALSE)</f>
        <v>10</v>
      </c>
      <c r="F51" s="70">
        <f>SUM(E51:E55)</f>
        <v>26</v>
      </c>
      <c r="G51" s="22">
        <f t="shared" si="0"/>
        <v>10</v>
      </c>
      <c r="H51" s="70">
        <f>SUM(G51:G55)</f>
        <v>26</v>
      </c>
      <c r="I51" s="91" t="s">
        <v>20</v>
      </c>
      <c r="J51" s="93"/>
      <c r="K51" s="6"/>
      <c r="L51" s="6"/>
      <c r="M51" s="6"/>
      <c r="N51" s="6"/>
      <c r="O51" s="6"/>
      <c r="P51" s="6"/>
      <c r="Q51" s="6"/>
      <c r="R51" s="5"/>
    </row>
    <row r="52" spans="1:18" ht="15" customHeight="1">
      <c r="A52" s="86"/>
      <c r="B52" s="105"/>
      <c r="C52" s="58">
        <v>402</v>
      </c>
      <c r="D52" s="26">
        <v>0</v>
      </c>
      <c r="E52" s="26">
        <v>0</v>
      </c>
      <c r="F52" s="71"/>
      <c r="G52" s="26">
        <f t="shared" si="0"/>
        <v>0</v>
      </c>
      <c r="H52" s="71"/>
      <c r="I52" s="91"/>
      <c r="J52" s="93"/>
      <c r="K52" s="6"/>
      <c r="L52" s="6"/>
      <c r="M52" s="6"/>
      <c r="N52" s="6"/>
      <c r="O52" s="6"/>
      <c r="P52" s="6"/>
      <c r="Q52" s="6"/>
      <c r="R52" s="5"/>
    </row>
    <row r="53" spans="1:18" ht="15" customHeight="1">
      <c r="A53" s="86"/>
      <c r="B53" s="105"/>
      <c r="C53" s="50">
        <v>404</v>
      </c>
      <c r="D53" s="30">
        <v>0</v>
      </c>
      <c r="E53" s="22">
        <f>VLOOKUP(C53,'[1]POSM (All Branches)'!$C$4:$D$111,2,FALSE)</f>
        <v>8</v>
      </c>
      <c r="F53" s="71"/>
      <c r="G53" s="22">
        <f t="shared" si="0"/>
        <v>8</v>
      </c>
      <c r="H53" s="71"/>
      <c r="I53" s="91"/>
      <c r="J53" s="93"/>
      <c r="K53" s="6"/>
      <c r="L53" s="6"/>
      <c r="M53" s="6"/>
      <c r="N53" s="6"/>
      <c r="O53" s="6"/>
      <c r="P53" s="6"/>
      <c r="Q53" s="6"/>
      <c r="R53" s="5"/>
    </row>
    <row r="54" spans="1:18" ht="15" customHeight="1">
      <c r="A54" s="86"/>
      <c r="B54" s="105"/>
      <c r="C54" s="50">
        <v>415</v>
      </c>
      <c r="D54" s="30">
        <v>0</v>
      </c>
      <c r="E54" s="22">
        <f>VLOOKUP(C54,'[1]POSM (All Branches)'!$C$4:$D$111,2,FALSE)</f>
        <v>5</v>
      </c>
      <c r="F54" s="71"/>
      <c r="G54" s="22">
        <f t="shared" si="0"/>
        <v>5</v>
      </c>
      <c r="H54" s="71"/>
      <c r="I54" s="91"/>
      <c r="J54" s="93"/>
      <c r="K54" s="6"/>
      <c r="L54" s="6"/>
      <c r="M54" s="6"/>
      <c r="N54" s="6"/>
      <c r="O54" s="6"/>
      <c r="P54" s="6"/>
      <c r="Q54" s="6"/>
      <c r="R54" s="5"/>
    </row>
    <row r="55" spans="1:18" ht="15" customHeight="1" thickBot="1">
      <c r="A55" s="87"/>
      <c r="B55" s="105"/>
      <c r="C55" s="51">
        <v>422</v>
      </c>
      <c r="D55" s="37">
        <v>0</v>
      </c>
      <c r="E55" s="25">
        <f>VLOOKUP(C55,'[1]POSM (All Branches)'!$C$4:$D$111,2,FALSE)</f>
        <v>3</v>
      </c>
      <c r="F55" s="71"/>
      <c r="G55" s="25">
        <f t="shared" si="0"/>
        <v>3</v>
      </c>
      <c r="H55" s="71"/>
      <c r="I55" s="106"/>
      <c r="J55" s="94"/>
      <c r="K55" s="6"/>
      <c r="L55" s="6"/>
      <c r="M55" s="6"/>
      <c r="N55" s="6"/>
      <c r="O55" s="6"/>
      <c r="P55" s="6"/>
      <c r="Q55" s="6"/>
      <c r="R55" s="5"/>
    </row>
    <row r="56" spans="1:18" ht="15" customHeight="1">
      <c r="A56" s="110">
        <v>299</v>
      </c>
      <c r="B56" s="88">
        <v>208</v>
      </c>
      <c r="C56" s="52">
        <v>208</v>
      </c>
      <c r="D56" s="34">
        <v>1</v>
      </c>
      <c r="E56" s="21">
        <f>VLOOKUP(C56,'[1]POSM (All Branches)'!$C$4:$D$111,2,FALSE)</f>
        <v>8</v>
      </c>
      <c r="F56" s="74">
        <f>SUM(E56:E59)</f>
        <v>31</v>
      </c>
      <c r="G56" s="21">
        <f t="shared" si="0"/>
        <v>8</v>
      </c>
      <c r="H56" s="74">
        <f>SUM(G56:G59)</f>
        <v>31</v>
      </c>
      <c r="I56" s="90" t="s">
        <v>21</v>
      </c>
      <c r="J56" s="117" t="s">
        <v>41</v>
      </c>
      <c r="K56" s="6"/>
      <c r="L56" s="6"/>
      <c r="M56" s="6"/>
      <c r="N56" s="6"/>
      <c r="O56" s="6"/>
      <c r="P56" s="6"/>
      <c r="Q56" s="6"/>
      <c r="R56" s="5"/>
    </row>
    <row r="57" spans="1:18" ht="15" customHeight="1">
      <c r="A57" s="111"/>
      <c r="B57" s="96"/>
      <c r="C57" s="50">
        <v>209</v>
      </c>
      <c r="D57" s="30">
        <v>0</v>
      </c>
      <c r="E57" s="22">
        <f>VLOOKUP(C57,'[1]POSM (All Branches)'!$C$4:$D$111,2,FALSE)</f>
        <v>4</v>
      </c>
      <c r="F57" s="71"/>
      <c r="G57" s="22">
        <f t="shared" si="0"/>
        <v>4</v>
      </c>
      <c r="H57" s="71"/>
      <c r="I57" s="91"/>
      <c r="J57" s="118"/>
      <c r="K57" s="6"/>
      <c r="L57" s="6"/>
      <c r="M57" s="6"/>
      <c r="N57" s="6"/>
      <c r="O57" s="6"/>
      <c r="P57" s="6"/>
      <c r="Q57" s="6"/>
      <c r="R57" s="5"/>
    </row>
    <row r="58" spans="1:18" ht="15" customHeight="1">
      <c r="A58" s="111"/>
      <c r="B58" s="96"/>
      <c r="C58" s="50">
        <v>211</v>
      </c>
      <c r="D58" s="30">
        <v>1</v>
      </c>
      <c r="E58" s="22">
        <f>VLOOKUP(C58,'[1]POSM (All Branches)'!$C$4:$D$111,2,FALSE)</f>
        <v>12</v>
      </c>
      <c r="F58" s="71"/>
      <c r="G58" s="22">
        <f t="shared" si="0"/>
        <v>12</v>
      </c>
      <c r="H58" s="71"/>
      <c r="I58" s="91"/>
      <c r="J58" s="118"/>
      <c r="K58" s="6"/>
      <c r="L58" s="6"/>
      <c r="M58" s="6"/>
      <c r="N58" s="6"/>
      <c r="O58" s="6"/>
      <c r="P58" s="6"/>
      <c r="Q58" s="6"/>
      <c r="R58" s="5"/>
    </row>
    <row r="59" spans="1:18" ht="15" customHeight="1">
      <c r="A59" s="111"/>
      <c r="B59" s="89"/>
      <c r="C59" s="50">
        <v>213</v>
      </c>
      <c r="D59" s="30">
        <v>0</v>
      </c>
      <c r="E59" s="22">
        <f>VLOOKUP(C59,'[1]POSM (All Branches)'!$C$4:$D$111,2,FALSE)</f>
        <v>7</v>
      </c>
      <c r="F59" s="72"/>
      <c r="G59" s="22">
        <f t="shared" si="0"/>
        <v>7</v>
      </c>
      <c r="H59" s="72"/>
      <c r="I59" s="91"/>
      <c r="J59" s="118"/>
      <c r="K59" s="6"/>
      <c r="L59" s="6"/>
      <c r="M59" s="6"/>
      <c r="N59" s="6"/>
      <c r="O59" s="6"/>
      <c r="P59" s="6"/>
      <c r="Q59" s="6"/>
      <c r="R59" s="5"/>
    </row>
    <row r="60" spans="1:18" ht="15" customHeight="1">
      <c r="A60" s="111"/>
      <c r="B60" s="95">
        <v>216</v>
      </c>
      <c r="C60" s="50">
        <v>216</v>
      </c>
      <c r="D60" s="30">
        <v>1</v>
      </c>
      <c r="E60" s="22">
        <f>VLOOKUP(C60,'[1]POSM (All Branches)'!$C$4:$D$111,2,FALSE)</f>
        <v>25</v>
      </c>
      <c r="F60" s="70">
        <f>SUM(E60:E65)</f>
        <v>65</v>
      </c>
      <c r="G60" s="22">
        <f t="shared" si="0"/>
        <v>25</v>
      </c>
      <c r="H60" s="70">
        <f>SUM(G60:G65)</f>
        <v>65</v>
      </c>
      <c r="I60" s="91" t="s">
        <v>22</v>
      </c>
      <c r="J60" s="118"/>
      <c r="K60" s="6"/>
      <c r="L60" s="6"/>
      <c r="M60" s="6"/>
      <c r="N60" s="6"/>
      <c r="O60" s="6"/>
      <c r="P60" s="6"/>
      <c r="Q60" s="6"/>
      <c r="R60" s="5"/>
    </row>
    <row r="61" spans="1:18" ht="15" customHeight="1">
      <c r="A61" s="111"/>
      <c r="B61" s="96"/>
      <c r="C61" s="53">
        <v>215</v>
      </c>
      <c r="D61" s="30">
        <v>0</v>
      </c>
      <c r="E61" s="22">
        <f>VLOOKUP(C61,'[1]POSM (All Branches)'!$C$4:$D$111,2,FALSE)</f>
        <v>13</v>
      </c>
      <c r="F61" s="71"/>
      <c r="G61" s="22">
        <f t="shared" si="0"/>
        <v>13</v>
      </c>
      <c r="H61" s="71"/>
      <c r="I61" s="91"/>
      <c r="J61" s="118"/>
      <c r="K61" s="6"/>
      <c r="L61" s="6"/>
      <c r="M61" s="6"/>
      <c r="N61" s="6"/>
      <c r="O61" s="6"/>
      <c r="P61" s="6"/>
      <c r="Q61" s="6"/>
      <c r="R61" s="5"/>
    </row>
    <row r="62" spans="1:18" ht="15" customHeight="1">
      <c r="A62" s="111"/>
      <c r="B62" s="96"/>
      <c r="C62" s="50">
        <v>217</v>
      </c>
      <c r="D62" s="30">
        <v>0</v>
      </c>
      <c r="E62" s="22">
        <f>VLOOKUP(C62,'[1]POSM (All Branches)'!$C$4:$D$111,2,FALSE)</f>
        <v>4</v>
      </c>
      <c r="F62" s="71"/>
      <c r="G62" s="22">
        <f t="shared" si="0"/>
        <v>4</v>
      </c>
      <c r="H62" s="71"/>
      <c r="I62" s="91"/>
      <c r="J62" s="118"/>
      <c r="K62" s="6"/>
      <c r="L62" s="6"/>
      <c r="M62" s="6"/>
      <c r="N62" s="6"/>
      <c r="O62" s="6"/>
      <c r="P62" s="6"/>
      <c r="Q62" s="6"/>
      <c r="R62" s="5"/>
    </row>
    <row r="63" spans="1:18" ht="15" customHeight="1">
      <c r="A63" s="111"/>
      <c r="B63" s="96"/>
      <c r="C63" s="50">
        <v>220</v>
      </c>
      <c r="D63" s="30">
        <v>0</v>
      </c>
      <c r="E63" s="22">
        <f>VLOOKUP(C63,'[1]POSM (All Branches)'!$C$4:$D$111,2,FALSE)</f>
        <v>10</v>
      </c>
      <c r="F63" s="71"/>
      <c r="G63" s="22">
        <f t="shared" si="0"/>
        <v>10</v>
      </c>
      <c r="H63" s="71"/>
      <c r="I63" s="91"/>
      <c r="J63" s="118"/>
      <c r="K63" s="6"/>
      <c r="L63" s="6"/>
      <c r="M63" s="6"/>
      <c r="N63" s="6"/>
      <c r="O63" s="6"/>
      <c r="P63" s="6"/>
      <c r="Q63" s="6"/>
      <c r="R63" s="5"/>
    </row>
    <row r="64" spans="1:18" ht="15" customHeight="1">
      <c r="A64" s="111"/>
      <c r="B64" s="96"/>
      <c r="C64" s="50">
        <v>227</v>
      </c>
      <c r="D64" s="30">
        <v>0</v>
      </c>
      <c r="E64" s="22">
        <f>VLOOKUP(C64,'[1]POSM (All Branches)'!$C$4:$D$111,2,FALSE)</f>
        <v>8</v>
      </c>
      <c r="F64" s="71"/>
      <c r="G64" s="22">
        <f t="shared" si="0"/>
        <v>8</v>
      </c>
      <c r="H64" s="71"/>
      <c r="I64" s="91"/>
      <c r="J64" s="118"/>
      <c r="K64" s="6"/>
      <c r="L64" s="6"/>
      <c r="M64" s="6"/>
      <c r="N64" s="6"/>
      <c r="O64" s="6"/>
      <c r="P64" s="6"/>
      <c r="Q64" s="6"/>
      <c r="R64" s="5"/>
    </row>
    <row r="65" spans="1:18" ht="15" customHeight="1">
      <c r="A65" s="111"/>
      <c r="B65" s="89"/>
      <c r="C65" s="50">
        <v>229</v>
      </c>
      <c r="D65" s="30">
        <v>0</v>
      </c>
      <c r="E65" s="22">
        <f>VLOOKUP(C65,'[1]POSM (All Branches)'!$C$4:$D$111,2,FALSE)</f>
        <v>5</v>
      </c>
      <c r="F65" s="72"/>
      <c r="G65" s="22">
        <f t="shared" si="0"/>
        <v>5</v>
      </c>
      <c r="H65" s="72"/>
      <c r="I65" s="91"/>
      <c r="J65" s="118"/>
      <c r="K65" s="6"/>
      <c r="L65" s="6"/>
      <c r="M65" s="6"/>
      <c r="N65" s="6"/>
      <c r="O65" s="6"/>
      <c r="P65" s="6"/>
      <c r="Q65" s="6"/>
      <c r="R65" s="5"/>
    </row>
    <row r="66" spans="1:18" ht="15" customHeight="1">
      <c r="A66" s="111"/>
      <c r="B66" s="128">
        <v>222</v>
      </c>
      <c r="C66" s="54">
        <v>223</v>
      </c>
      <c r="D66" s="30">
        <v>0</v>
      </c>
      <c r="E66" s="26">
        <v>0</v>
      </c>
      <c r="F66" s="70">
        <f>SUM(E66:E68)</f>
        <v>15</v>
      </c>
      <c r="G66" s="22">
        <v>0</v>
      </c>
      <c r="H66" s="70">
        <f>SUM(G66:G68)</f>
        <v>15</v>
      </c>
      <c r="I66" s="120" t="s">
        <v>50</v>
      </c>
      <c r="J66" s="118"/>
      <c r="K66" s="6"/>
      <c r="L66" s="6"/>
      <c r="M66" s="6"/>
      <c r="N66" s="6"/>
      <c r="O66" s="6"/>
      <c r="P66" s="6"/>
      <c r="Q66" s="6"/>
      <c r="R66" s="5"/>
    </row>
    <row r="67" spans="1:18" ht="15" customHeight="1">
      <c r="A67" s="111"/>
      <c r="B67" s="129"/>
      <c r="C67" s="30">
        <v>222</v>
      </c>
      <c r="D67" s="30">
        <v>1</v>
      </c>
      <c r="E67" s="22">
        <f>VLOOKUP(C67,'[1]POSM (All Branches)'!$C$4:$D$111,2,FALSE)</f>
        <v>5</v>
      </c>
      <c r="F67" s="71"/>
      <c r="G67" s="22">
        <f t="shared" si="0"/>
        <v>5</v>
      </c>
      <c r="H67" s="71"/>
      <c r="I67" s="121"/>
      <c r="J67" s="118"/>
      <c r="K67" s="6"/>
      <c r="L67" s="6"/>
      <c r="M67" s="6"/>
      <c r="N67" s="6"/>
      <c r="O67" s="6"/>
      <c r="P67" s="6"/>
      <c r="Q67" s="6"/>
      <c r="R67" s="5"/>
    </row>
    <row r="68" spans="1:18" ht="15" customHeight="1">
      <c r="A68" s="111"/>
      <c r="B68" s="101"/>
      <c r="C68" s="55">
        <v>299</v>
      </c>
      <c r="D68" s="30">
        <v>0</v>
      </c>
      <c r="E68" s="22">
        <f>VLOOKUP(C68,'[1]POSM (All Branches)'!$C$4:$D$111,2,FALSE)</f>
        <v>10</v>
      </c>
      <c r="F68" s="72"/>
      <c r="G68" s="22">
        <f t="shared" si="0"/>
        <v>10</v>
      </c>
      <c r="H68" s="72"/>
      <c r="I68" s="122"/>
      <c r="J68" s="118"/>
      <c r="K68" s="6"/>
      <c r="L68" s="6"/>
      <c r="M68" s="6"/>
      <c r="N68" s="6"/>
      <c r="O68" s="6"/>
      <c r="P68" s="6"/>
      <c r="Q68" s="6"/>
      <c r="R68" s="5"/>
    </row>
    <row r="69" spans="1:18" ht="15" customHeight="1">
      <c r="A69" s="111"/>
      <c r="B69" s="95">
        <v>226</v>
      </c>
      <c r="C69" s="55">
        <v>226</v>
      </c>
      <c r="D69" s="30">
        <v>1</v>
      </c>
      <c r="E69" s="22">
        <f>VLOOKUP(C69,'[1]POSM (All Branches)'!$C$4:$D$111,2,FALSE)</f>
        <v>10</v>
      </c>
      <c r="F69" s="70">
        <f>SUM(E69:E70)</f>
        <v>20</v>
      </c>
      <c r="G69" s="22">
        <f t="shared" si="0"/>
        <v>10</v>
      </c>
      <c r="H69" s="70">
        <f>SUM(G69:G70)</f>
        <v>20</v>
      </c>
      <c r="I69" s="91" t="s">
        <v>23</v>
      </c>
      <c r="J69" s="118"/>
      <c r="K69" s="6"/>
      <c r="L69" s="6"/>
      <c r="M69" s="6"/>
      <c r="N69" s="6"/>
      <c r="O69" s="6"/>
      <c r="P69" s="6"/>
      <c r="Q69" s="6"/>
      <c r="R69" s="5"/>
    </row>
    <row r="70" spans="1:18" ht="15" customHeight="1" thickBot="1">
      <c r="A70" s="112"/>
      <c r="B70" s="126"/>
      <c r="C70" s="56">
        <v>228</v>
      </c>
      <c r="D70" s="36">
        <v>0</v>
      </c>
      <c r="E70" s="24">
        <f>VLOOKUP(C70,'[1]POSM (All Branches)'!$C$4:$D$111,2,FALSE)</f>
        <v>10</v>
      </c>
      <c r="F70" s="73"/>
      <c r="G70" s="24">
        <f t="shared" si="0"/>
        <v>10</v>
      </c>
      <c r="H70" s="73"/>
      <c r="I70" s="127"/>
      <c r="J70" s="119"/>
      <c r="K70" s="6"/>
      <c r="L70" s="6"/>
      <c r="M70" s="6"/>
      <c r="N70" s="6"/>
      <c r="O70" s="6"/>
      <c r="P70" s="6"/>
      <c r="Q70" s="6"/>
      <c r="R70" s="5"/>
    </row>
    <row r="71" spans="1:18" ht="15" customHeight="1">
      <c r="A71" s="110">
        <v>799</v>
      </c>
      <c r="B71" s="88">
        <v>219</v>
      </c>
      <c r="C71" s="57">
        <v>219</v>
      </c>
      <c r="D71" s="34">
        <v>1</v>
      </c>
      <c r="E71" s="21">
        <f>VLOOKUP(C71,'[1]POSM (All Branches)'!$C$4:$D$111,2,FALSE)</f>
        <v>25</v>
      </c>
      <c r="F71" s="74">
        <f>SUM(E71:E75)</f>
        <v>69</v>
      </c>
      <c r="G71" s="21">
        <f t="shared" si="0"/>
        <v>25</v>
      </c>
      <c r="H71" s="74">
        <f>SUM(G71:G75)</f>
        <v>69</v>
      </c>
      <c r="I71" s="90" t="s">
        <v>24</v>
      </c>
      <c r="J71" s="117" t="s">
        <v>25</v>
      </c>
      <c r="K71" s="6"/>
      <c r="L71" s="6"/>
      <c r="M71" s="6"/>
      <c r="N71" s="6"/>
      <c r="O71" s="6"/>
      <c r="P71" s="6"/>
      <c r="Q71" s="6"/>
      <c r="R71" s="5"/>
    </row>
    <row r="72" spans="1:18" ht="15" customHeight="1">
      <c r="A72" s="111"/>
      <c r="B72" s="96"/>
      <c r="C72" s="55">
        <v>714</v>
      </c>
      <c r="D72" s="30">
        <v>1</v>
      </c>
      <c r="E72" s="22">
        <f>VLOOKUP(C72,'[1]POSM (All Branches)'!$C$4:$D$111,2,FALSE)</f>
        <v>12</v>
      </c>
      <c r="F72" s="71"/>
      <c r="G72" s="22">
        <f t="shared" si="0"/>
        <v>12</v>
      </c>
      <c r="H72" s="71"/>
      <c r="I72" s="91"/>
      <c r="J72" s="118"/>
      <c r="K72" s="6"/>
      <c r="L72" s="6"/>
      <c r="M72" s="6"/>
      <c r="N72" s="6"/>
      <c r="O72" s="6"/>
      <c r="P72" s="6"/>
      <c r="Q72" s="6"/>
      <c r="R72" s="5"/>
    </row>
    <row r="73" spans="1:18" ht="15" customHeight="1">
      <c r="A73" s="111"/>
      <c r="B73" s="96"/>
      <c r="C73" s="55">
        <v>715</v>
      </c>
      <c r="D73" s="30">
        <v>0</v>
      </c>
      <c r="E73" s="22">
        <f>VLOOKUP(C73,'[1]POSM (All Branches)'!$C$4:$D$111,2,FALSE)</f>
        <v>10</v>
      </c>
      <c r="F73" s="71"/>
      <c r="G73" s="22">
        <f aca="true" t="shared" si="1" ref="G73:G114">E73</f>
        <v>10</v>
      </c>
      <c r="H73" s="71"/>
      <c r="I73" s="91"/>
      <c r="J73" s="118"/>
      <c r="K73" s="6"/>
      <c r="L73" s="6"/>
      <c r="M73" s="6"/>
      <c r="N73" s="6"/>
      <c r="O73" s="6"/>
      <c r="P73" s="6"/>
      <c r="Q73" s="6"/>
      <c r="R73" s="5"/>
    </row>
    <row r="74" spans="1:18" ht="15" customHeight="1">
      <c r="A74" s="111"/>
      <c r="B74" s="96"/>
      <c r="C74" s="50">
        <v>716</v>
      </c>
      <c r="D74" s="30">
        <v>0</v>
      </c>
      <c r="E74" s="22">
        <f>VLOOKUP(C74,'[1]POSM (All Branches)'!$C$4:$D$111,2,FALSE)</f>
        <v>10</v>
      </c>
      <c r="F74" s="71"/>
      <c r="G74" s="22">
        <f t="shared" si="1"/>
        <v>10</v>
      </c>
      <c r="H74" s="71"/>
      <c r="I74" s="91"/>
      <c r="J74" s="118"/>
      <c r="K74" s="6"/>
      <c r="L74" s="6"/>
      <c r="M74" s="6"/>
      <c r="N74" s="6"/>
      <c r="O74" s="6"/>
      <c r="P74" s="6"/>
      <c r="Q74" s="6"/>
      <c r="R74" s="5"/>
    </row>
    <row r="75" spans="1:18" ht="15" customHeight="1">
      <c r="A75" s="111"/>
      <c r="B75" s="89"/>
      <c r="C75" s="50">
        <v>728</v>
      </c>
      <c r="D75" s="30">
        <v>0</v>
      </c>
      <c r="E75" s="22">
        <f>VLOOKUP(C75,'[1]POSM (All Branches)'!$C$4:$D$111,2,FALSE)</f>
        <v>12</v>
      </c>
      <c r="F75" s="72"/>
      <c r="G75" s="22">
        <f t="shared" si="1"/>
        <v>12</v>
      </c>
      <c r="H75" s="72"/>
      <c r="I75" s="91"/>
      <c r="J75" s="118"/>
      <c r="K75" s="6"/>
      <c r="L75" s="6"/>
      <c r="M75" s="6"/>
      <c r="N75" s="6"/>
      <c r="O75" s="6"/>
      <c r="P75" s="6"/>
      <c r="Q75" s="6"/>
      <c r="R75" s="5"/>
    </row>
    <row r="76" spans="1:18" ht="15" customHeight="1">
      <c r="A76" s="111"/>
      <c r="B76" s="95">
        <v>225</v>
      </c>
      <c r="C76" s="50">
        <v>225</v>
      </c>
      <c r="D76" s="30">
        <v>0</v>
      </c>
      <c r="E76" s="22">
        <f>VLOOKUP(C76,'[1]POSM (All Branches)'!$C$4:$D$111,2,FALSE)</f>
        <v>10</v>
      </c>
      <c r="F76" s="70">
        <f>SUM(E76:E77)</f>
        <v>20</v>
      </c>
      <c r="G76" s="22">
        <f t="shared" si="1"/>
        <v>10</v>
      </c>
      <c r="H76" s="70">
        <f>SUM(G76:G77)</f>
        <v>20</v>
      </c>
      <c r="I76" s="91" t="s">
        <v>26</v>
      </c>
      <c r="J76" s="118"/>
      <c r="K76" s="6"/>
      <c r="L76" s="6"/>
      <c r="M76" s="6"/>
      <c r="N76" s="6"/>
      <c r="O76" s="6"/>
      <c r="P76" s="6"/>
      <c r="Q76" s="6"/>
      <c r="R76" s="5"/>
    </row>
    <row r="77" spans="1:18" ht="15" customHeight="1">
      <c r="A77" s="111"/>
      <c r="B77" s="89"/>
      <c r="C77" s="50">
        <v>799</v>
      </c>
      <c r="D77" s="30">
        <v>0</v>
      </c>
      <c r="E77" s="22">
        <f>VLOOKUP(C77,'[1]POSM (All Branches)'!$C$4:$D$111,2,FALSE)</f>
        <v>10</v>
      </c>
      <c r="F77" s="72"/>
      <c r="G77" s="22">
        <f t="shared" si="1"/>
        <v>10</v>
      </c>
      <c r="H77" s="72"/>
      <c r="I77" s="91"/>
      <c r="J77" s="118"/>
      <c r="K77" s="6"/>
      <c r="L77" s="6"/>
      <c r="M77" s="6"/>
      <c r="N77" s="6"/>
      <c r="O77" s="6"/>
      <c r="P77" s="6"/>
      <c r="Q77" s="6"/>
      <c r="R77" s="5"/>
    </row>
    <row r="78" spans="1:18" ht="15" customHeight="1">
      <c r="A78" s="111"/>
      <c r="B78" s="95">
        <v>703</v>
      </c>
      <c r="C78" s="50">
        <v>703</v>
      </c>
      <c r="D78" s="30">
        <v>1</v>
      </c>
      <c r="E78" s="22">
        <f>VLOOKUP(C78,'[1]POSM (All Branches)'!$C$4:$D$111,2,FALSE)</f>
        <v>40</v>
      </c>
      <c r="F78" s="70">
        <f>SUM(E78:E80)</f>
        <v>51</v>
      </c>
      <c r="G78" s="22">
        <f t="shared" si="1"/>
        <v>40</v>
      </c>
      <c r="H78" s="70">
        <f>SUM(G78:G80)</f>
        <v>51</v>
      </c>
      <c r="I78" s="91" t="s">
        <v>27</v>
      </c>
      <c r="J78" s="118"/>
      <c r="K78" s="6"/>
      <c r="L78" s="6"/>
      <c r="M78" s="6"/>
      <c r="N78" s="6"/>
      <c r="O78" s="6"/>
      <c r="P78" s="6"/>
      <c r="Q78" s="6"/>
      <c r="R78" s="5"/>
    </row>
    <row r="79" spans="1:18" ht="15" customHeight="1">
      <c r="A79" s="111"/>
      <c r="B79" s="96"/>
      <c r="C79" s="50">
        <v>702</v>
      </c>
      <c r="D79" s="30">
        <v>0</v>
      </c>
      <c r="E79" s="22">
        <f>VLOOKUP(C79,'[1]POSM (All Branches)'!$C$4:$D$111,2,FALSE)</f>
        <v>6</v>
      </c>
      <c r="F79" s="71"/>
      <c r="G79" s="22">
        <f t="shared" si="1"/>
        <v>6</v>
      </c>
      <c r="H79" s="71"/>
      <c r="I79" s="91"/>
      <c r="J79" s="118"/>
      <c r="K79" s="6"/>
      <c r="L79" s="6"/>
      <c r="M79" s="6"/>
      <c r="N79" s="6"/>
      <c r="O79" s="6"/>
      <c r="P79" s="6"/>
      <c r="Q79" s="6"/>
      <c r="R79" s="5"/>
    </row>
    <row r="80" spans="1:18" ht="15" customHeight="1">
      <c r="A80" s="111"/>
      <c r="B80" s="89"/>
      <c r="C80" s="50">
        <v>723</v>
      </c>
      <c r="D80" s="30">
        <v>1</v>
      </c>
      <c r="E80" s="22">
        <f>VLOOKUP(C80,'[1]POSM (All Branches)'!$C$4:$D$111,2,FALSE)</f>
        <v>5</v>
      </c>
      <c r="F80" s="72"/>
      <c r="G80" s="22">
        <f t="shared" si="1"/>
        <v>5</v>
      </c>
      <c r="H80" s="72"/>
      <c r="I80" s="91"/>
      <c r="J80" s="118"/>
      <c r="K80" s="6"/>
      <c r="L80" s="6"/>
      <c r="M80" s="6"/>
      <c r="N80" s="6"/>
      <c r="O80" s="6"/>
      <c r="P80" s="6"/>
      <c r="Q80" s="6"/>
      <c r="R80" s="5"/>
    </row>
    <row r="81" spans="1:18" ht="15" customHeight="1">
      <c r="A81" s="111"/>
      <c r="B81" s="95">
        <v>706</v>
      </c>
      <c r="C81" s="50">
        <v>706</v>
      </c>
      <c r="D81" s="30">
        <v>1</v>
      </c>
      <c r="E81" s="22">
        <f>VLOOKUP(C81,'[1]POSM (All Branches)'!$C$4:$D$111,2,FALSE)</f>
        <v>20</v>
      </c>
      <c r="F81" s="70">
        <f>SUM(E81:E82)</f>
        <v>20</v>
      </c>
      <c r="G81" s="22">
        <f t="shared" si="1"/>
        <v>20</v>
      </c>
      <c r="H81" s="70">
        <f>SUM(G81:G82)</f>
        <v>20</v>
      </c>
      <c r="I81" s="91" t="s">
        <v>28</v>
      </c>
      <c r="J81" s="118"/>
      <c r="K81" s="6"/>
      <c r="L81" s="6"/>
      <c r="M81" s="6"/>
      <c r="N81" s="6"/>
      <c r="O81" s="6"/>
      <c r="P81" s="6"/>
      <c r="Q81" s="6"/>
      <c r="R81" s="5"/>
    </row>
    <row r="82" spans="1:18" ht="15" customHeight="1">
      <c r="A82" s="111"/>
      <c r="B82" s="89"/>
      <c r="C82" s="58">
        <v>707</v>
      </c>
      <c r="D82" s="26">
        <v>0</v>
      </c>
      <c r="E82" s="26">
        <v>0</v>
      </c>
      <c r="F82" s="72"/>
      <c r="G82" s="26">
        <f t="shared" si="1"/>
        <v>0</v>
      </c>
      <c r="H82" s="72"/>
      <c r="I82" s="91"/>
      <c r="J82" s="118"/>
      <c r="K82" s="6"/>
      <c r="L82" s="6"/>
      <c r="M82" s="6"/>
      <c r="N82" s="6"/>
      <c r="O82" s="6"/>
      <c r="P82" s="6"/>
      <c r="Q82" s="6"/>
      <c r="R82" s="5"/>
    </row>
    <row r="83" spans="1:18" ht="15" customHeight="1">
      <c r="A83" s="111"/>
      <c r="B83" s="123">
        <v>709</v>
      </c>
      <c r="C83" s="50">
        <v>709</v>
      </c>
      <c r="D83" s="30">
        <v>1</v>
      </c>
      <c r="E83" s="30">
        <f>VLOOKUP(C83,'[1]POSM (All Branches)'!$C$4:$D$111,2,FALSE)</f>
        <v>11</v>
      </c>
      <c r="F83" s="68">
        <f>SUM(E83:E84)</f>
        <v>23</v>
      </c>
      <c r="G83" s="30">
        <f t="shared" si="1"/>
        <v>11</v>
      </c>
      <c r="H83" s="68">
        <f>SUM(G83:G84)</f>
        <v>23</v>
      </c>
      <c r="I83" s="91" t="s">
        <v>29</v>
      </c>
      <c r="J83" s="118"/>
      <c r="K83" s="6"/>
      <c r="L83" s="6"/>
      <c r="M83" s="6"/>
      <c r="N83" s="6"/>
      <c r="O83" s="6"/>
      <c r="P83" s="6"/>
      <c r="Q83" s="6"/>
      <c r="R83" s="5"/>
    </row>
    <row r="84" spans="1:18" ht="15" customHeight="1">
      <c r="A84" s="111"/>
      <c r="B84" s="124"/>
      <c r="C84" s="50">
        <v>713</v>
      </c>
      <c r="D84" s="30">
        <v>1</v>
      </c>
      <c r="E84" s="30">
        <f>VLOOKUP(C84,'[1]POSM (All Branches)'!$C$4:$D$111,2,FALSE)</f>
        <v>12</v>
      </c>
      <c r="F84" s="69"/>
      <c r="G84" s="30">
        <f t="shared" si="1"/>
        <v>12</v>
      </c>
      <c r="H84" s="69"/>
      <c r="I84" s="91"/>
      <c r="J84" s="118"/>
      <c r="K84" s="6"/>
      <c r="L84" s="6"/>
      <c r="M84" s="6"/>
      <c r="N84" s="6"/>
      <c r="O84" s="6"/>
      <c r="P84" s="6"/>
      <c r="Q84" s="6"/>
      <c r="R84" s="5"/>
    </row>
    <row r="85" spans="1:18" ht="15" customHeight="1">
      <c r="A85" s="111"/>
      <c r="B85" s="95">
        <v>711</v>
      </c>
      <c r="C85" s="50">
        <v>711</v>
      </c>
      <c r="D85" s="30">
        <v>1</v>
      </c>
      <c r="E85" s="22">
        <f>VLOOKUP(C85,'[1]POSM (All Branches)'!$C$4:$D$111,2,FALSE)</f>
        <v>18</v>
      </c>
      <c r="F85" s="70">
        <f>SUM(E85:E87)</f>
        <v>41</v>
      </c>
      <c r="G85" s="22">
        <f t="shared" si="1"/>
        <v>18</v>
      </c>
      <c r="H85" s="70">
        <f>SUM(G85:G87)</f>
        <v>41</v>
      </c>
      <c r="I85" s="91" t="s">
        <v>30</v>
      </c>
      <c r="J85" s="118"/>
      <c r="K85" s="6"/>
      <c r="L85" s="6"/>
      <c r="M85" s="6"/>
      <c r="N85" s="6"/>
      <c r="O85" s="6"/>
      <c r="P85" s="6"/>
      <c r="Q85" s="6"/>
      <c r="R85" s="5"/>
    </row>
    <row r="86" spans="1:18" ht="15" customHeight="1">
      <c r="A86" s="111"/>
      <c r="B86" s="96"/>
      <c r="C86" s="50">
        <v>710</v>
      </c>
      <c r="D86" s="30">
        <v>1</v>
      </c>
      <c r="E86" s="22">
        <f>VLOOKUP(C86,'[1]POSM (All Branches)'!$C$4:$D$111,2,FALSE)</f>
        <v>11</v>
      </c>
      <c r="F86" s="71"/>
      <c r="G86" s="22">
        <f t="shared" si="1"/>
        <v>11</v>
      </c>
      <c r="H86" s="71"/>
      <c r="I86" s="91"/>
      <c r="J86" s="118"/>
      <c r="K86" s="6"/>
      <c r="L86" s="6"/>
      <c r="M86" s="6"/>
      <c r="N86" s="6"/>
      <c r="O86" s="6"/>
      <c r="P86" s="6"/>
      <c r="Q86" s="6"/>
      <c r="R86" s="5"/>
    </row>
    <row r="87" spans="1:18" ht="15" customHeight="1">
      <c r="A87" s="111"/>
      <c r="B87" s="89"/>
      <c r="C87" s="50">
        <v>712</v>
      </c>
      <c r="D87" s="30">
        <v>1</v>
      </c>
      <c r="E87" s="22">
        <f>VLOOKUP(C87,'[1]POSM (All Branches)'!$C$4:$D$111,2,FALSE)</f>
        <v>12</v>
      </c>
      <c r="F87" s="72"/>
      <c r="G87" s="22">
        <f t="shared" si="1"/>
        <v>12</v>
      </c>
      <c r="H87" s="72"/>
      <c r="I87" s="91"/>
      <c r="J87" s="118"/>
      <c r="K87" s="6"/>
      <c r="L87" s="6"/>
      <c r="M87" s="6"/>
      <c r="N87" s="6"/>
      <c r="O87" s="6"/>
      <c r="P87" s="6"/>
      <c r="Q87" s="6"/>
      <c r="R87" s="5"/>
    </row>
    <row r="88" spans="1:18" ht="15" customHeight="1">
      <c r="A88" s="111"/>
      <c r="B88" s="95">
        <v>720</v>
      </c>
      <c r="C88" s="50">
        <v>720</v>
      </c>
      <c r="D88" s="30">
        <v>1</v>
      </c>
      <c r="E88" s="22">
        <f>VLOOKUP(C88,'[1]POSM (All Branches)'!$C$4:$D$111,2,FALSE)</f>
        <v>20</v>
      </c>
      <c r="F88" s="70">
        <f>SUM(E88:E90)</f>
        <v>39</v>
      </c>
      <c r="G88" s="22">
        <f t="shared" si="1"/>
        <v>20</v>
      </c>
      <c r="H88" s="70">
        <f>SUM(G88:G90)</f>
        <v>39</v>
      </c>
      <c r="I88" s="91" t="s">
        <v>31</v>
      </c>
      <c r="J88" s="118"/>
      <c r="K88" s="6"/>
      <c r="L88" s="6"/>
      <c r="M88" s="6"/>
      <c r="N88" s="6"/>
      <c r="O88" s="6"/>
      <c r="P88" s="6"/>
      <c r="Q88" s="6"/>
      <c r="R88" s="5"/>
    </row>
    <row r="89" spans="1:18" ht="15" customHeight="1">
      <c r="A89" s="111"/>
      <c r="B89" s="96"/>
      <c r="C89" s="50">
        <v>718</v>
      </c>
      <c r="D89" s="30">
        <v>0</v>
      </c>
      <c r="E89" s="22">
        <f>VLOOKUP(C89,'[1]POSM (All Branches)'!$C$4:$D$111,2,FALSE)</f>
        <v>10</v>
      </c>
      <c r="F89" s="71"/>
      <c r="G89" s="22">
        <f t="shared" si="1"/>
        <v>10</v>
      </c>
      <c r="H89" s="71"/>
      <c r="I89" s="91"/>
      <c r="J89" s="118"/>
      <c r="K89" s="6"/>
      <c r="L89" s="6"/>
      <c r="M89" s="6"/>
      <c r="N89" s="6"/>
      <c r="O89" s="6"/>
      <c r="P89" s="6"/>
      <c r="Q89" s="6"/>
      <c r="R89" s="5"/>
    </row>
    <row r="90" spans="1:18" ht="15" customHeight="1">
      <c r="A90" s="111"/>
      <c r="B90" s="89"/>
      <c r="C90" s="50">
        <v>719</v>
      </c>
      <c r="D90" s="30">
        <v>0</v>
      </c>
      <c r="E90" s="22">
        <f>VLOOKUP(C90,'[1]POSM (All Branches)'!$C$4:$D$111,2,FALSE)</f>
        <v>9</v>
      </c>
      <c r="F90" s="72"/>
      <c r="G90" s="22">
        <f t="shared" si="1"/>
        <v>9</v>
      </c>
      <c r="H90" s="72"/>
      <c r="I90" s="91"/>
      <c r="J90" s="118"/>
      <c r="K90" s="6"/>
      <c r="L90" s="6"/>
      <c r="M90" s="6"/>
      <c r="N90" s="6"/>
      <c r="O90" s="6"/>
      <c r="P90" s="6"/>
      <c r="Q90" s="6"/>
      <c r="R90" s="5"/>
    </row>
    <row r="91" spans="1:18" ht="15" customHeight="1">
      <c r="A91" s="111"/>
      <c r="B91" s="95">
        <v>722</v>
      </c>
      <c r="C91" s="50">
        <v>722</v>
      </c>
      <c r="D91" s="30">
        <v>1</v>
      </c>
      <c r="E91" s="22">
        <f>VLOOKUP(C91,'[1]POSM (All Branches)'!$C$4:$D$111,2,FALSE)</f>
        <v>12</v>
      </c>
      <c r="F91" s="70">
        <f>SUM(E91:E93)</f>
        <v>37</v>
      </c>
      <c r="G91" s="22">
        <f t="shared" si="1"/>
        <v>12</v>
      </c>
      <c r="H91" s="70">
        <f>SUM(G91:G93)</f>
        <v>37</v>
      </c>
      <c r="I91" s="91" t="s">
        <v>32</v>
      </c>
      <c r="J91" s="118"/>
      <c r="K91" s="6"/>
      <c r="L91" s="6"/>
      <c r="M91" s="6"/>
      <c r="N91" s="6"/>
      <c r="O91" s="6"/>
      <c r="P91" s="6"/>
      <c r="Q91" s="6"/>
      <c r="R91" s="5"/>
    </row>
    <row r="92" spans="1:18" ht="15" customHeight="1">
      <c r="A92" s="111"/>
      <c r="B92" s="96"/>
      <c r="C92" s="50">
        <v>701</v>
      </c>
      <c r="D92" s="30">
        <v>1</v>
      </c>
      <c r="E92" s="22">
        <f>VLOOKUP(C92,'[1]POSM (All Branches)'!$C$4:$D$111,2,FALSE)</f>
        <v>15</v>
      </c>
      <c r="F92" s="71"/>
      <c r="G92" s="22">
        <f t="shared" si="1"/>
        <v>15</v>
      </c>
      <c r="H92" s="71"/>
      <c r="I92" s="91"/>
      <c r="J92" s="118"/>
      <c r="K92" s="6"/>
      <c r="L92" s="6"/>
      <c r="M92" s="6"/>
      <c r="N92" s="6"/>
      <c r="O92" s="6"/>
      <c r="P92" s="6"/>
      <c r="Q92" s="6"/>
      <c r="R92" s="5"/>
    </row>
    <row r="93" spans="1:18" ht="15" customHeight="1" thickBot="1">
      <c r="A93" s="112"/>
      <c r="B93" s="126"/>
      <c r="C93" s="59">
        <v>721</v>
      </c>
      <c r="D93" s="36">
        <v>1</v>
      </c>
      <c r="E93" s="24">
        <f>VLOOKUP(C93,'[1]POSM (All Branches)'!$C$4:$D$111,2,FALSE)</f>
        <v>10</v>
      </c>
      <c r="F93" s="73"/>
      <c r="G93" s="24">
        <f t="shared" si="1"/>
        <v>10</v>
      </c>
      <c r="H93" s="73"/>
      <c r="I93" s="127"/>
      <c r="J93" s="119"/>
      <c r="K93" s="6"/>
      <c r="L93" s="6"/>
      <c r="M93" s="6"/>
      <c r="N93" s="6"/>
      <c r="O93" s="6"/>
      <c r="P93" s="6"/>
      <c r="Q93" s="6"/>
      <c r="R93" s="5"/>
    </row>
    <row r="94" spans="1:18" ht="15" customHeight="1">
      <c r="A94" s="110">
        <v>899</v>
      </c>
      <c r="B94" s="88">
        <v>803</v>
      </c>
      <c r="C94" s="52">
        <v>803</v>
      </c>
      <c r="D94" s="34">
        <v>1</v>
      </c>
      <c r="E94" s="21">
        <f>VLOOKUP(C94,'[1]POSM (All Branches)'!$C$4:$D$111,2,FALSE)</f>
        <v>80</v>
      </c>
      <c r="F94" s="74">
        <f>SUM(E94:E97)</f>
        <v>102</v>
      </c>
      <c r="G94" s="21">
        <f t="shared" si="1"/>
        <v>80</v>
      </c>
      <c r="H94" s="74">
        <f>SUM(G94:G97)</f>
        <v>102</v>
      </c>
      <c r="I94" s="90" t="s">
        <v>33</v>
      </c>
      <c r="J94" s="92" t="s">
        <v>34</v>
      </c>
      <c r="K94" s="6"/>
      <c r="L94" s="6"/>
      <c r="M94" s="6"/>
      <c r="N94" s="6"/>
      <c r="O94" s="6"/>
      <c r="P94" s="6"/>
      <c r="Q94" s="6"/>
      <c r="R94" s="5"/>
    </row>
    <row r="95" spans="1:18" ht="15" customHeight="1">
      <c r="A95" s="111"/>
      <c r="B95" s="96"/>
      <c r="C95" s="50">
        <v>802</v>
      </c>
      <c r="D95" s="30">
        <v>0</v>
      </c>
      <c r="E95" s="22">
        <f>VLOOKUP(C95,'[1]POSM (All Branches)'!$C$4:$D$111,2,FALSE)</f>
        <v>5</v>
      </c>
      <c r="F95" s="71"/>
      <c r="G95" s="22">
        <f t="shared" si="1"/>
        <v>5</v>
      </c>
      <c r="H95" s="71"/>
      <c r="I95" s="91"/>
      <c r="J95" s="93"/>
      <c r="K95" s="6"/>
      <c r="L95" s="6"/>
      <c r="M95" s="6"/>
      <c r="N95" s="6"/>
      <c r="O95" s="6"/>
      <c r="P95" s="6"/>
      <c r="Q95" s="6"/>
      <c r="R95" s="5"/>
    </row>
    <row r="96" spans="1:18" ht="15" customHeight="1">
      <c r="A96" s="111"/>
      <c r="B96" s="96"/>
      <c r="C96" s="50">
        <v>812</v>
      </c>
      <c r="D96" s="30">
        <v>0</v>
      </c>
      <c r="E96" s="22">
        <f>VLOOKUP(C96,'[1]POSM (All Branches)'!$C$4:$D$111,2,FALSE)</f>
        <v>7</v>
      </c>
      <c r="F96" s="71"/>
      <c r="G96" s="22">
        <f t="shared" si="1"/>
        <v>7</v>
      </c>
      <c r="H96" s="71"/>
      <c r="I96" s="91"/>
      <c r="J96" s="93"/>
      <c r="K96" s="6"/>
      <c r="L96" s="6"/>
      <c r="M96" s="6"/>
      <c r="N96" s="6"/>
      <c r="O96" s="6"/>
      <c r="P96" s="6"/>
      <c r="Q96" s="6"/>
      <c r="R96" s="5"/>
    </row>
    <row r="97" spans="1:18" ht="15" customHeight="1">
      <c r="A97" s="111"/>
      <c r="B97" s="89"/>
      <c r="C97" s="50">
        <v>899</v>
      </c>
      <c r="D97" s="30">
        <v>0</v>
      </c>
      <c r="E97" s="22">
        <f>VLOOKUP(C97,'[1]POSM (All Branches)'!$C$4:$D$111,2,FALSE)</f>
        <v>10</v>
      </c>
      <c r="F97" s="72"/>
      <c r="G97" s="22">
        <f t="shared" si="1"/>
        <v>10</v>
      </c>
      <c r="H97" s="72"/>
      <c r="I97" s="91"/>
      <c r="J97" s="93"/>
      <c r="K97" s="6"/>
      <c r="L97" s="6"/>
      <c r="M97" s="6"/>
      <c r="N97" s="6"/>
      <c r="O97" s="6"/>
      <c r="P97" s="6"/>
      <c r="Q97" s="6"/>
      <c r="R97" s="5"/>
    </row>
    <row r="98" spans="1:18" ht="15" customHeight="1">
      <c r="A98" s="111"/>
      <c r="B98" s="95">
        <v>809</v>
      </c>
      <c r="C98" s="50">
        <v>809</v>
      </c>
      <c r="D98" s="30">
        <v>1</v>
      </c>
      <c r="E98" s="22">
        <f>VLOOKUP(C98,'[1]POSM (All Branches)'!$C$4:$D$111,2,FALSE)</f>
        <v>45</v>
      </c>
      <c r="F98" s="70">
        <f>SUM(E98:E101)</f>
        <v>94</v>
      </c>
      <c r="G98" s="22">
        <f t="shared" si="1"/>
        <v>45</v>
      </c>
      <c r="H98" s="70">
        <f>SUM(G98:G101)</f>
        <v>94</v>
      </c>
      <c r="I98" s="91" t="s">
        <v>35</v>
      </c>
      <c r="J98" s="93"/>
      <c r="K98" s="6"/>
      <c r="L98" s="6"/>
      <c r="M98" s="6"/>
      <c r="N98" s="6"/>
      <c r="O98" s="6"/>
      <c r="P98" s="6"/>
      <c r="Q98" s="6"/>
      <c r="R98" s="5"/>
    </row>
    <row r="99" spans="1:18" ht="15" customHeight="1">
      <c r="A99" s="111"/>
      <c r="B99" s="96"/>
      <c r="C99" s="50">
        <v>806</v>
      </c>
      <c r="D99" s="30">
        <v>0</v>
      </c>
      <c r="E99" s="22">
        <f>VLOOKUP(C99,'[1]POSM (All Branches)'!$C$4:$D$111,2,FALSE)</f>
        <v>20</v>
      </c>
      <c r="F99" s="71"/>
      <c r="G99" s="22">
        <f t="shared" si="1"/>
        <v>20</v>
      </c>
      <c r="H99" s="71"/>
      <c r="I99" s="91"/>
      <c r="J99" s="93"/>
      <c r="K99" s="6"/>
      <c r="L99" s="6"/>
      <c r="M99" s="6"/>
      <c r="N99" s="6"/>
      <c r="O99" s="6"/>
      <c r="P99" s="6"/>
      <c r="Q99" s="6"/>
      <c r="R99" s="5"/>
    </row>
    <row r="100" spans="1:18" ht="15" customHeight="1">
      <c r="A100" s="111"/>
      <c r="B100" s="96"/>
      <c r="C100" s="50">
        <v>807</v>
      </c>
      <c r="D100" s="30">
        <v>0</v>
      </c>
      <c r="E100" s="22">
        <f>VLOOKUP(C100,'[1]POSM (All Branches)'!$C$4:$D$111,2,FALSE)</f>
        <v>14</v>
      </c>
      <c r="F100" s="71"/>
      <c r="G100" s="22">
        <f t="shared" si="1"/>
        <v>14</v>
      </c>
      <c r="H100" s="71"/>
      <c r="I100" s="91"/>
      <c r="J100" s="93"/>
      <c r="K100" s="6"/>
      <c r="L100" s="6"/>
      <c r="M100" s="6"/>
      <c r="N100" s="6"/>
      <c r="O100" s="6"/>
      <c r="P100" s="6"/>
      <c r="Q100" s="6"/>
      <c r="R100" s="5"/>
    </row>
    <row r="101" spans="1:18" ht="15" customHeight="1">
      <c r="A101" s="111"/>
      <c r="B101" s="89"/>
      <c r="C101" s="50">
        <v>811</v>
      </c>
      <c r="D101" s="30">
        <v>0</v>
      </c>
      <c r="E101" s="22">
        <f>VLOOKUP(C101,'[1]POSM (All Branches)'!$C$4:$D$111,2,FALSE)</f>
        <v>15</v>
      </c>
      <c r="F101" s="72"/>
      <c r="G101" s="22">
        <f t="shared" si="1"/>
        <v>15</v>
      </c>
      <c r="H101" s="72"/>
      <c r="I101" s="91"/>
      <c r="J101" s="93"/>
      <c r="K101" s="6"/>
      <c r="L101" s="6"/>
      <c r="M101" s="6"/>
      <c r="N101" s="6"/>
      <c r="O101" s="6"/>
      <c r="P101" s="6"/>
      <c r="Q101" s="6"/>
      <c r="R101" s="5"/>
    </row>
    <row r="102" spans="1:18" ht="15" customHeight="1">
      <c r="A102" s="111"/>
      <c r="B102" s="95">
        <v>814</v>
      </c>
      <c r="C102" s="50">
        <v>814</v>
      </c>
      <c r="D102" s="30">
        <v>0</v>
      </c>
      <c r="E102" s="22">
        <f>VLOOKUP(C102,'[1]POSM (All Branches)'!$C$4:$D$111,2,FALSE)</f>
        <v>19</v>
      </c>
      <c r="F102" s="70">
        <f>SUM(E102:E103)</f>
        <v>35</v>
      </c>
      <c r="G102" s="22">
        <f t="shared" si="1"/>
        <v>19</v>
      </c>
      <c r="H102" s="70">
        <f>SUM(G102:G103)</f>
        <v>35</v>
      </c>
      <c r="I102" s="91" t="s">
        <v>36</v>
      </c>
      <c r="J102" s="93"/>
      <c r="K102" s="6"/>
      <c r="L102" s="6"/>
      <c r="M102" s="6"/>
      <c r="N102" s="6"/>
      <c r="O102" s="6"/>
      <c r="P102" s="6"/>
      <c r="Q102" s="6"/>
      <c r="R102" s="5"/>
    </row>
    <row r="103" spans="1:18" ht="15" customHeight="1">
      <c r="A103" s="111"/>
      <c r="B103" s="89"/>
      <c r="C103" s="50">
        <v>815</v>
      </c>
      <c r="D103" s="30">
        <v>0</v>
      </c>
      <c r="E103" s="22">
        <f>VLOOKUP(C103,'[1]POSM (All Branches)'!$C$4:$D$111,2,FALSE)</f>
        <v>16</v>
      </c>
      <c r="F103" s="72"/>
      <c r="G103" s="22">
        <f t="shared" si="1"/>
        <v>16</v>
      </c>
      <c r="H103" s="72"/>
      <c r="I103" s="91"/>
      <c r="J103" s="93"/>
      <c r="K103" s="6"/>
      <c r="L103" s="6"/>
      <c r="M103" s="6"/>
      <c r="N103" s="6"/>
      <c r="O103" s="6"/>
      <c r="P103" s="6"/>
      <c r="Q103" s="6"/>
      <c r="R103" s="5"/>
    </row>
    <row r="104" spans="1:18" ht="15" customHeight="1">
      <c r="A104" s="111"/>
      <c r="B104" s="3">
        <v>818</v>
      </c>
      <c r="C104" s="50">
        <v>818</v>
      </c>
      <c r="D104" s="30">
        <v>1</v>
      </c>
      <c r="E104" s="22">
        <f>VLOOKUP(C104,'[1]POSM (All Branches)'!$C$4:$D$111,2,FALSE)</f>
        <v>8</v>
      </c>
      <c r="F104" s="23">
        <f>E104</f>
        <v>8</v>
      </c>
      <c r="G104" s="22">
        <f t="shared" si="1"/>
        <v>8</v>
      </c>
      <c r="H104" s="23">
        <f>G104</f>
        <v>8</v>
      </c>
      <c r="I104" s="18" t="s">
        <v>37</v>
      </c>
      <c r="J104" s="93"/>
      <c r="K104" s="6"/>
      <c r="L104" s="6"/>
      <c r="M104" s="6"/>
      <c r="N104" s="6"/>
      <c r="O104" s="6"/>
      <c r="P104" s="6"/>
      <c r="Q104" s="6"/>
      <c r="R104" s="5"/>
    </row>
    <row r="105" spans="1:18" ht="15" customHeight="1">
      <c r="A105" s="111"/>
      <c r="B105" s="95">
        <v>822</v>
      </c>
      <c r="C105" s="50">
        <v>822</v>
      </c>
      <c r="D105" s="30">
        <v>1</v>
      </c>
      <c r="E105" s="22">
        <f>VLOOKUP(C105,'[1]POSM (All Branches)'!$C$4:$D$111,2,FALSE)</f>
        <v>7</v>
      </c>
      <c r="F105" s="70">
        <f>SUM(E105:E110)</f>
        <v>67</v>
      </c>
      <c r="G105" s="22">
        <f t="shared" si="1"/>
        <v>7</v>
      </c>
      <c r="H105" s="70">
        <f>SUM(G105:G110)</f>
        <v>67</v>
      </c>
      <c r="I105" s="91" t="s">
        <v>38</v>
      </c>
      <c r="J105" s="93"/>
      <c r="K105" s="6"/>
      <c r="L105" s="6"/>
      <c r="M105" s="6"/>
      <c r="N105" s="6"/>
      <c r="O105" s="6"/>
      <c r="P105" s="6"/>
      <c r="Q105" s="6"/>
      <c r="R105" s="5"/>
    </row>
    <row r="106" spans="1:18" ht="15" customHeight="1">
      <c r="A106" s="111"/>
      <c r="B106" s="96"/>
      <c r="C106" s="50">
        <v>801</v>
      </c>
      <c r="D106" s="30">
        <v>0</v>
      </c>
      <c r="E106" s="22">
        <f>VLOOKUP(C106,'[1]POSM (All Branches)'!$C$4:$D$111,2,FALSE)</f>
        <v>17</v>
      </c>
      <c r="F106" s="71"/>
      <c r="G106" s="22">
        <f t="shared" si="1"/>
        <v>17</v>
      </c>
      <c r="H106" s="71"/>
      <c r="I106" s="91"/>
      <c r="J106" s="93"/>
      <c r="K106" s="6"/>
      <c r="L106" s="6"/>
      <c r="M106" s="6"/>
      <c r="N106" s="6"/>
      <c r="O106" s="6"/>
      <c r="P106" s="6"/>
      <c r="Q106" s="6"/>
      <c r="R106" s="5"/>
    </row>
    <row r="107" spans="1:18" ht="15" customHeight="1">
      <c r="A107" s="111"/>
      <c r="B107" s="96"/>
      <c r="C107" s="50">
        <v>820</v>
      </c>
      <c r="D107" s="30">
        <v>0</v>
      </c>
      <c r="E107" s="22">
        <f>VLOOKUP(C107,'[1]POSM (All Branches)'!$C$4:$D$111,2,FALSE)</f>
        <v>13</v>
      </c>
      <c r="F107" s="71"/>
      <c r="G107" s="22">
        <f t="shared" si="1"/>
        <v>13</v>
      </c>
      <c r="H107" s="71"/>
      <c r="I107" s="91"/>
      <c r="J107" s="93"/>
      <c r="K107" s="6"/>
      <c r="L107" s="6"/>
      <c r="M107" s="6"/>
      <c r="N107" s="6"/>
      <c r="O107" s="6"/>
      <c r="P107" s="6"/>
      <c r="Q107" s="6"/>
      <c r="R107" s="5"/>
    </row>
    <row r="108" spans="1:18" ht="15" customHeight="1">
      <c r="A108" s="111"/>
      <c r="B108" s="96"/>
      <c r="C108" s="50">
        <v>821</v>
      </c>
      <c r="D108" s="30">
        <v>0</v>
      </c>
      <c r="E108" s="22">
        <f>VLOOKUP(C108,'[1]POSM (All Branches)'!$C$4:$D$111,2,FALSE)</f>
        <v>10</v>
      </c>
      <c r="F108" s="71"/>
      <c r="G108" s="22">
        <f t="shared" si="1"/>
        <v>10</v>
      </c>
      <c r="H108" s="71"/>
      <c r="I108" s="91"/>
      <c r="J108" s="93"/>
      <c r="K108" s="6"/>
      <c r="L108" s="6"/>
      <c r="M108" s="6"/>
      <c r="N108" s="6"/>
      <c r="O108" s="6"/>
      <c r="P108" s="6"/>
      <c r="Q108" s="6"/>
      <c r="R108" s="5"/>
    </row>
    <row r="109" spans="1:18" ht="15" customHeight="1">
      <c r="A109" s="111"/>
      <c r="B109" s="96"/>
      <c r="C109" s="50">
        <v>823</v>
      </c>
      <c r="D109" s="30">
        <v>0</v>
      </c>
      <c r="E109" s="22">
        <f>VLOOKUP(C109,'[1]POSM (All Branches)'!$C$4:$D$111,2,FALSE)</f>
        <v>4</v>
      </c>
      <c r="F109" s="71"/>
      <c r="G109" s="22">
        <f t="shared" si="1"/>
        <v>4</v>
      </c>
      <c r="H109" s="71"/>
      <c r="I109" s="91"/>
      <c r="J109" s="93"/>
      <c r="K109" s="6"/>
      <c r="L109" s="6"/>
      <c r="M109" s="6"/>
      <c r="N109" s="6"/>
      <c r="O109" s="6"/>
      <c r="P109" s="6"/>
      <c r="Q109" s="6"/>
      <c r="R109" s="5"/>
    </row>
    <row r="110" spans="1:18" ht="15" customHeight="1">
      <c r="A110" s="111"/>
      <c r="B110" s="89"/>
      <c r="C110" s="50">
        <v>827</v>
      </c>
      <c r="D110" s="30">
        <v>1</v>
      </c>
      <c r="E110" s="22">
        <f>VLOOKUP(C110,'[1]POSM (All Branches)'!$C$4:$D$111,2,FALSE)</f>
        <v>16</v>
      </c>
      <c r="F110" s="72"/>
      <c r="G110" s="22">
        <f t="shared" si="1"/>
        <v>16</v>
      </c>
      <c r="H110" s="72"/>
      <c r="I110" s="91"/>
      <c r="J110" s="93"/>
      <c r="K110" s="6"/>
      <c r="L110" s="6"/>
      <c r="M110" s="6"/>
      <c r="N110" s="6"/>
      <c r="O110" s="6"/>
      <c r="P110" s="6"/>
      <c r="Q110" s="6"/>
      <c r="R110" s="5"/>
    </row>
    <row r="111" spans="1:18" ht="15" customHeight="1">
      <c r="A111" s="111"/>
      <c r="B111" s="95">
        <v>828</v>
      </c>
      <c r="C111" s="50">
        <v>828</v>
      </c>
      <c r="D111" s="30">
        <v>1</v>
      </c>
      <c r="E111" s="22">
        <f>VLOOKUP(C111,'[1]POSM (All Branches)'!$C$4:$D$111,2,FALSE)</f>
        <v>65</v>
      </c>
      <c r="F111" s="70">
        <f>SUM(E111:E112)</f>
        <v>72</v>
      </c>
      <c r="G111" s="22">
        <f t="shared" si="1"/>
        <v>65</v>
      </c>
      <c r="H111" s="70">
        <f>SUM(G111:G112)</f>
        <v>72</v>
      </c>
      <c r="I111" s="91" t="s">
        <v>39</v>
      </c>
      <c r="J111" s="93"/>
      <c r="K111" s="6"/>
      <c r="L111" s="6"/>
      <c r="M111" s="6"/>
      <c r="N111" s="6"/>
      <c r="O111" s="6"/>
      <c r="P111" s="6"/>
      <c r="Q111" s="6"/>
      <c r="R111" s="5"/>
    </row>
    <row r="112" spans="1:18" ht="15" customHeight="1">
      <c r="A112" s="111"/>
      <c r="B112" s="89"/>
      <c r="C112" s="50">
        <v>805</v>
      </c>
      <c r="D112" s="30">
        <v>0</v>
      </c>
      <c r="E112" s="22">
        <f>VLOOKUP(C112,'[1]POSM (All Branches)'!$C$4:$D$111,2,FALSE)</f>
        <v>7</v>
      </c>
      <c r="F112" s="72"/>
      <c r="G112" s="22">
        <f t="shared" si="1"/>
        <v>7</v>
      </c>
      <c r="H112" s="72"/>
      <c r="I112" s="91"/>
      <c r="J112" s="93"/>
      <c r="K112" s="6"/>
      <c r="L112" s="6"/>
      <c r="M112" s="6"/>
      <c r="N112" s="6"/>
      <c r="O112" s="6"/>
      <c r="P112" s="6"/>
      <c r="Q112" s="6"/>
      <c r="R112" s="5"/>
    </row>
    <row r="113" spans="1:18" ht="15" customHeight="1">
      <c r="A113" s="111"/>
      <c r="B113" s="95">
        <v>832</v>
      </c>
      <c r="C113" s="50">
        <v>832</v>
      </c>
      <c r="D113" s="30">
        <v>1</v>
      </c>
      <c r="E113" s="22">
        <f>VLOOKUP(C113,'[1]POSM (All Branches)'!$C$4:$D$111,2,FALSE)</f>
        <v>13</v>
      </c>
      <c r="F113" s="70">
        <f>SUM(E113:E114)</f>
        <v>17</v>
      </c>
      <c r="G113" s="22">
        <f t="shared" si="1"/>
        <v>13</v>
      </c>
      <c r="H113" s="70">
        <f>SUM(G113:G114)</f>
        <v>17</v>
      </c>
      <c r="I113" s="91" t="s">
        <v>40</v>
      </c>
      <c r="J113" s="93"/>
      <c r="K113" s="6"/>
      <c r="L113" s="6"/>
      <c r="M113" s="6"/>
      <c r="N113" s="6"/>
      <c r="O113" s="6"/>
      <c r="P113" s="6"/>
      <c r="Q113" s="6"/>
      <c r="R113" s="5"/>
    </row>
    <row r="114" spans="1:18" ht="15" customHeight="1" thickBot="1">
      <c r="A114" s="112"/>
      <c r="B114" s="126"/>
      <c r="C114" s="59">
        <v>834</v>
      </c>
      <c r="D114" s="36">
        <v>0</v>
      </c>
      <c r="E114" s="24">
        <f>VLOOKUP(C114,'[1]POSM (All Branches)'!$C$4:$D$111,2,FALSE)</f>
        <v>4</v>
      </c>
      <c r="F114" s="73"/>
      <c r="G114" s="24">
        <f t="shared" si="1"/>
        <v>4</v>
      </c>
      <c r="H114" s="73"/>
      <c r="I114" s="127"/>
      <c r="J114" s="125"/>
      <c r="K114" s="6"/>
      <c r="L114" s="6"/>
      <c r="M114" s="6"/>
      <c r="N114" s="6"/>
      <c r="O114" s="6"/>
      <c r="P114" s="6"/>
      <c r="Q114" s="6"/>
      <c r="R114" s="5"/>
    </row>
    <row r="115" spans="1:18" ht="15" customHeight="1">
      <c r="A115" s="5"/>
      <c r="B115" s="6"/>
      <c r="C115" s="60"/>
      <c r="D115" s="9">
        <f>SUM(D6:D114)</f>
        <v>40</v>
      </c>
      <c r="E115" s="9">
        <f>SUM(E6:E114)</f>
        <v>1350</v>
      </c>
      <c r="F115" s="9">
        <f>SUM(F6:F114)</f>
        <v>1350</v>
      </c>
      <c r="G115" s="9">
        <f>SUM(G6:G114)</f>
        <v>1350</v>
      </c>
      <c r="H115" s="9">
        <f>SUM(H6:H114)</f>
        <v>1350</v>
      </c>
      <c r="I115" s="8"/>
      <c r="J115" s="6"/>
      <c r="K115" s="6"/>
      <c r="L115" s="6"/>
      <c r="M115" s="6"/>
      <c r="N115" s="6"/>
      <c r="O115" s="6"/>
      <c r="P115" s="6"/>
      <c r="Q115" s="6"/>
      <c r="R115" s="5"/>
    </row>
    <row r="116" spans="1:18" ht="15">
      <c r="A116" s="5"/>
      <c r="B116" s="6"/>
      <c r="C116" s="35"/>
      <c r="D116" s="3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/>
      <c r="R116" s="5"/>
    </row>
    <row r="117" spans="1:18" ht="15">
      <c r="A117" s="5"/>
      <c r="B117" s="6"/>
      <c r="C117" s="35"/>
      <c r="D117" s="3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5"/>
    </row>
    <row r="118" spans="1:18" ht="15">
      <c r="A118" s="5"/>
      <c r="B118" s="6"/>
      <c r="I118" s="10"/>
      <c r="J118" s="10"/>
      <c r="K118" s="10"/>
      <c r="L118" s="10"/>
      <c r="M118" s="10"/>
      <c r="N118" s="10"/>
      <c r="O118" s="10"/>
      <c r="P118" s="10"/>
      <c r="Q118" s="8"/>
      <c r="R118" s="5"/>
    </row>
  </sheetData>
  <sheetProtection/>
  <mergeCells count="132">
    <mergeCell ref="F36:F37"/>
    <mergeCell ref="F38:F39"/>
    <mergeCell ref="F40:F46"/>
    <mergeCell ref="B47:B50"/>
    <mergeCell ref="B40:B46"/>
    <mergeCell ref="B69:B70"/>
    <mergeCell ref="H47:H50"/>
    <mergeCell ref="H51:H55"/>
    <mergeCell ref="B105:B110"/>
    <mergeCell ref="B98:B101"/>
    <mergeCell ref="B102:B103"/>
    <mergeCell ref="H102:H103"/>
    <mergeCell ref="H105:H110"/>
    <mergeCell ref="H94:H97"/>
    <mergeCell ref="H98:H101"/>
    <mergeCell ref="F81:F82"/>
    <mergeCell ref="I69:I70"/>
    <mergeCell ref="B66:B68"/>
    <mergeCell ref="B81:B82"/>
    <mergeCell ref="B78:B80"/>
    <mergeCell ref="B76:B77"/>
    <mergeCell ref="H71:H75"/>
    <mergeCell ref="H76:H77"/>
    <mergeCell ref="H78:H80"/>
    <mergeCell ref="H81:H82"/>
    <mergeCell ref="F78:F80"/>
    <mergeCell ref="B113:B114"/>
    <mergeCell ref="B91:B93"/>
    <mergeCell ref="B85:B87"/>
    <mergeCell ref="I113:I114"/>
    <mergeCell ref="I91:I93"/>
    <mergeCell ref="I83:I84"/>
    <mergeCell ref="H88:H90"/>
    <mergeCell ref="H91:H93"/>
    <mergeCell ref="H83:H84"/>
    <mergeCell ref="H85:H87"/>
    <mergeCell ref="J94:J114"/>
    <mergeCell ref="I98:I101"/>
    <mergeCell ref="I102:I103"/>
    <mergeCell ref="I105:I110"/>
    <mergeCell ref="I88:I90"/>
    <mergeCell ref="A94:A114"/>
    <mergeCell ref="B94:B97"/>
    <mergeCell ref="I94:I97"/>
    <mergeCell ref="B111:B112"/>
    <mergeCell ref="I111:I112"/>
    <mergeCell ref="J71:J93"/>
    <mergeCell ref="I76:I77"/>
    <mergeCell ref="I78:I80"/>
    <mergeCell ref="I81:I82"/>
    <mergeCell ref="A71:A93"/>
    <mergeCell ref="B71:B75"/>
    <mergeCell ref="I71:I75"/>
    <mergeCell ref="B83:B84"/>
    <mergeCell ref="I85:I87"/>
    <mergeCell ref="B88:B90"/>
    <mergeCell ref="J56:J70"/>
    <mergeCell ref="B60:B65"/>
    <mergeCell ref="I60:I65"/>
    <mergeCell ref="H56:H59"/>
    <mergeCell ref="H60:H65"/>
    <mergeCell ref="H66:H68"/>
    <mergeCell ref="H69:H70"/>
    <mergeCell ref="F69:F70"/>
    <mergeCell ref="I56:I59"/>
    <mergeCell ref="I66:I68"/>
    <mergeCell ref="A56:A70"/>
    <mergeCell ref="B56:B59"/>
    <mergeCell ref="B38:B39"/>
    <mergeCell ref="I23:I27"/>
    <mergeCell ref="B28:B30"/>
    <mergeCell ref="I28:I30"/>
    <mergeCell ref="H36:H37"/>
    <mergeCell ref="F56:F59"/>
    <mergeCell ref="F60:F65"/>
    <mergeCell ref="F66:F68"/>
    <mergeCell ref="J36:J55"/>
    <mergeCell ref="I38:I39"/>
    <mergeCell ref="I40:I46"/>
    <mergeCell ref="I47:I50"/>
    <mergeCell ref="B31:B35"/>
    <mergeCell ref="I31:I35"/>
    <mergeCell ref="F47:F50"/>
    <mergeCell ref="F51:F55"/>
    <mergeCell ref="H38:H39"/>
    <mergeCell ref="H40:H46"/>
    <mergeCell ref="B10:B15"/>
    <mergeCell ref="I10:I15"/>
    <mergeCell ref="B17:B22"/>
    <mergeCell ref="I17:I22"/>
    <mergeCell ref="A36:A55"/>
    <mergeCell ref="B36:B37"/>
    <mergeCell ref="I36:I37"/>
    <mergeCell ref="B51:B55"/>
    <mergeCell ref="I51:I55"/>
    <mergeCell ref="B23:B27"/>
    <mergeCell ref="A6:B6"/>
    <mergeCell ref="I6:J6"/>
    <mergeCell ref="A7:B7"/>
    <mergeCell ref="I7:J7"/>
    <mergeCell ref="A8:A35"/>
    <mergeCell ref="B8:B9"/>
    <mergeCell ref="H31:H35"/>
    <mergeCell ref="F31:F35"/>
    <mergeCell ref="I8:I9"/>
    <mergeCell ref="J8:J35"/>
    <mergeCell ref="G5:H5"/>
    <mergeCell ref="H8:H9"/>
    <mergeCell ref="H10:H15"/>
    <mergeCell ref="H17:H22"/>
    <mergeCell ref="H23:H27"/>
    <mergeCell ref="H28:H30"/>
    <mergeCell ref="H111:H112"/>
    <mergeCell ref="H113:H114"/>
    <mergeCell ref="E5:F5"/>
    <mergeCell ref="F8:F9"/>
    <mergeCell ref="F10:F15"/>
    <mergeCell ref="F17:F22"/>
    <mergeCell ref="F23:F27"/>
    <mergeCell ref="F28:F30"/>
    <mergeCell ref="F71:F75"/>
    <mergeCell ref="F76:F77"/>
    <mergeCell ref="F83:F84"/>
    <mergeCell ref="F85:F87"/>
    <mergeCell ref="F111:F112"/>
    <mergeCell ref="F113:F114"/>
    <mergeCell ref="F88:F90"/>
    <mergeCell ref="F91:F93"/>
    <mergeCell ref="F94:F97"/>
    <mergeCell ref="F98:F101"/>
    <mergeCell ref="F102:F103"/>
    <mergeCell ref="F105:F110"/>
  </mergeCells>
  <printOptions/>
  <pageMargins left="0.75" right="0.75" top="1" bottom="1" header="0.5" footer="0.5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43"/>
  <sheetViews>
    <sheetView tabSelected="1" zoomScale="70" zoomScaleNormal="70" zoomScalePageLayoutView="0" workbookViewId="0" topLeftCell="A1">
      <selection activeCell="C24" sqref="C24"/>
    </sheetView>
  </sheetViews>
  <sheetFormatPr defaultColWidth="9.140625" defaultRowHeight="12.75"/>
  <cols>
    <col min="1" max="1" width="20.7109375" style="39" customWidth="1"/>
    <col min="2" max="2" width="64.421875" style="39" customWidth="1"/>
    <col min="3" max="3" width="39.57421875" style="39" customWidth="1"/>
    <col min="4" max="4" width="89.7109375" style="39" customWidth="1"/>
    <col min="5" max="238" width="9.140625" style="39" customWidth="1"/>
    <col min="239" max="16384" width="9.140625" style="2" customWidth="1"/>
  </cols>
  <sheetData>
    <row r="1" spans="1:238" ht="20.25">
      <c r="A1" s="130" t="s">
        <v>209</v>
      </c>
      <c r="B1" s="130"/>
      <c r="C1" s="13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</row>
    <row r="2" spans="1:4" s="11" customFormat="1" ht="22.5" customHeight="1" thickBot="1">
      <c r="A2" s="33"/>
      <c r="B2" s="49"/>
      <c r="C2" s="49"/>
      <c r="D2" s="49"/>
    </row>
    <row r="3" spans="1:238" ht="26.25" thickBot="1">
      <c r="A3" s="62" t="s">
        <v>210</v>
      </c>
      <c r="B3" s="63" t="s">
        <v>90</v>
      </c>
      <c r="C3" s="63" t="s">
        <v>168</v>
      </c>
      <c r="D3" s="63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</row>
    <row r="4" spans="1:4" ht="18" customHeight="1">
      <c r="A4" s="64" t="s">
        <v>62</v>
      </c>
      <c r="B4" s="64" t="s">
        <v>94</v>
      </c>
      <c r="C4" s="64" t="s">
        <v>169</v>
      </c>
      <c r="D4" s="64" t="s">
        <v>95</v>
      </c>
    </row>
    <row r="5" spans="1:4" ht="18" customHeight="1">
      <c r="A5" s="42" t="s">
        <v>65</v>
      </c>
      <c r="B5" s="42" t="s">
        <v>100</v>
      </c>
      <c r="C5" s="42" t="s">
        <v>170</v>
      </c>
      <c r="D5" s="42" t="s">
        <v>101</v>
      </c>
    </row>
    <row r="6" spans="1:4" ht="18.75" customHeight="1">
      <c r="A6" s="42" t="s">
        <v>64</v>
      </c>
      <c r="B6" s="42" t="s">
        <v>96</v>
      </c>
      <c r="C6" s="42" t="s">
        <v>171</v>
      </c>
      <c r="D6" s="42" t="s">
        <v>97</v>
      </c>
    </row>
    <row r="7" spans="1:4" ht="18" customHeight="1">
      <c r="A7" s="42" t="s">
        <v>58</v>
      </c>
      <c r="B7" s="42" t="s">
        <v>98</v>
      </c>
      <c r="C7" s="42" t="s">
        <v>172</v>
      </c>
      <c r="D7" s="42" t="s">
        <v>99</v>
      </c>
    </row>
    <row r="8" spans="1:4" ht="18" customHeight="1">
      <c r="A8" s="42" t="s">
        <v>84</v>
      </c>
      <c r="B8" s="42" t="s">
        <v>118</v>
      </c>
      <c r="C8" s="42" t="s">
        <v>173</v>
      </c>
      <c r="D8" s="42" t="s">
        <v>119</v>
      </c>
    </row>
    <row r="9" spans="1:4" ht="18" customHeight="1">
      <c r="A9" s="42" t="s">
        <v>85</v>
      </c>
      <c r="B9" s="42" t="s">
        <v>102</v>
      </c>
      <c r="C9" s="42" t="s">
        <v>174</v>
      </c>
      <c r="D9" s="42" t="s">
        <v>103</v>
      </c>
    </row>
    <row r="10" spans="1:4" ht="18" customHeight="1" thickBot="1">
      <c r="A10" s="65" t="s">
        <v>86</v>
      </c>
      <c r="B10" s="65" t="s">
        <v>120</v>
      </c>
      <c r="C10" s="65" t="s">
        <v>175</v>
      </c>
      <c r="D10" s="65" t="s">
        <v>121</v>
      </c>
    </row>
    <row r="11" spans="1:4" ht="18.75" customHeight="1">
      <c r="A11" s="64" t="s">
        <v>66</v>
      </c>
      <c r="B11" s="64" t="s">
        <v>104</v>
      </c>
      <c r="C11" s="64" t="s">
        <v>176</v>
      </c>
      <c r="D11" s="64" t="s">
        <v>105</v>
      </c>
    </row>
    <row r="12" spans="1:4" ht="18" customHeight="1">
      <c r="A12" s="42" t="s">
        <v>67</v>
      </c>
      <c r="B12" s="42" t="s">
        <v>112</v>
      </c>
      <c r="C12" s="42" t="s">
        <v>177</v>
      </c>
      <c r="D12" s="42" t="s">
        <v>113</v>
      </c>
    </row>
    <row r="13" spans="1:4" ht="18" customHeight="1">
      <c r="A13" s="42" t="s">
        <v>70</v>
      </c>
      <c r="B13" s="42" t="s">
        <v>106</v>
      </c>
      <c r="C13" s="42" t="s">
        <v>178</v>
      </c>
      <c r="D13" s="42" t="s">
        <v>107</v>
      </c>
    </row>
    <row r="14" spans="1:4" ht="18" customHeight="1">
      <c r="A14" s="61" t="s">
        <v>163</v>
      </c>
      <c r="B14" s="61" t="s">
        <v>50</v>
      </c>
      <c r="C14" s="61" t="s">
        <v>179</v>
      </c>
      <c r="D14" s="61" t="s">
        <v>164</v>
      </c>
    </row>
    <row r="15" spans="1:4" ht="18" customHeight="1">
      <c r="A15" s="42" t="s">
        <v>69</v>
      </c>
      <c r="B15" s="42" t="s">
        <v>114</v>
      </c>
      <c r="C15" s="42" t="s">
        <v>180</v>
      </c>
      <c r="D15" s="42" t="s">
        <v>115</v>
      </c>
    </row>
    <row r="16" spans="1:4" ht="18" customHeight="1">
      <c r="A16" s="42" t="s">
        <v>59</v>
      </c>
      <c r="B16" s="42" t="s">
        <v>92</v>
      </c>
      <c r="C16" s="42" t="s">
        <v>181</v>
      </c>
      <c r="D16" s="42" t="s">
        <v>93</v>
      </c>
    </row>
    <row r="17" spans="1:4" ht="18.75" customHeight="1">
      <c r="A17" s="42" t="s">
        <v>82</v>
      </c>
      <c r="B17" s="42" t="s">
        <v>116</v>
      </c>
      <c r="C17" s="42" t="s">
        <v>182</v>
      </c>
      <c r="D17" s="42" t="s">
        <v>117</v>
      </c>
    </row>
    <row r="18" spans="1:4" ht="18" customHeight="1">
      <c r="A18" s="42" t="s">
        <v>71</v>
      </c>
      <c r="B18" s="42" t="s">
        <v>108</v>
      </c>
      <c r="C18" s="42" t="s">
        <v>183</v>
      </c>
      <c r="D18" s="42" t="s">
        <v>109</v>
      </c>
    </row>
    <row r="19" spans="1:4" ht="18" customHeight="1" thickBot="1">
      <c r="A19" s="43" t="s">
        <v>80</v>
      </c>
      <c r="B19" s="43" t="s">
        <v>110</v>
      </c>
      <c r="C19" s="43" t="s">
        <v>184</v>
      </c>
      <c r="D19" s="43" t="s">
        <v>111</v>
      </c>
    </row>
    <row r="20" spans="1:4" ht="18" customHeight="1">
      <c r="A20" s="41" t="s">
        <v>74</v>
      </c>
      <c r="B20" s="41" t="s">
        <v>122</v>
      </c>
      <c r="C20" s="41" t="s">
        <v>185</v>
      </c>
      <c r="D20" s="41" t="s">
        <v>123</v>
      </c>
    </row>
    <row r="21" spans="1:4" ht="18" customHeight="1">
      <c r="A21" s="42" t="s">
        <v>75</v>
      </c>
      <c r="B21" s="42" t="s">
        <v>29</v>
      </c>
      <c r="C21" s="42" t="s">
        <v>186</v>
      </c>
      <c r="D21" s="42" t="s">
        <v>124</v>
      </c>
    </row>
    <row r="22" spans="1:4" ht="18" customHeight="1">
      <c r="A22" s="42" t="s">
        <v>78</v>
      </c>
      <c r="B22" s="42" t="s">
        <v>125</v>
      </c>
      <c r="C22" s="42" t="s">
        <v>187</v>
      </c>
      <c r="D22" s="42" t="s">
        <v>126</v>
      </c>
    </row>
    <row r="23" spans="1:4" ht="18" customHeight="1">
      <c r="A23" s="42" t="s">
        <v>77</v>
      </c>
      <c r="B23" s="42" t="s">
        <v>127</v>
      </c>
      <c r="C23" s="42" t="s">
        <v>188</v>
      </c>
      <c r="D23" s="42" t="s">
        <v>128</v>
      </c>
    </row>
    <row r="24" spans="1:4" ht="18.75" customHeight="1">
      <c r="A24" s="42" t="s">
        <v>79</v>
      </c>
      <c r="B24" s="44" t="s">
        <v>129</v>
      </c>
      <c r="C24" s="44" t="s">
        <v>189</v>
      </c>
      <c r="D24" s="42" t="s">
        <v>130</v>
      </c>
    </row>
    <row r="25" spans="1:4" ht="18" customHeight="1">
      <c r="A25" s="42" t="s">
        <v>76</v>
      </c>
      <c r="B25" s="42" t="s">
        <v>131</v>
      </c>
      <c r="C25" s="42" t="s">
        <v>190</v>
      </c>
      <c r="D25" s="42" t="s">
        <v>132</v>
      </c>
    </row>
    <row r="26" spans="1:4" ht="18" customHeight="1">
      <c r="A26" s="42" t="s">
        <v>165</v>
      </c>
      <c r="B26" s="42" t="s">
        <v>166</v>
      </c>
      <c r="C26" s="42" t="s">
        <v>191</v>
      </c>
      <c r="D26" s="42" t="s">
        <v>167</v>
      </c>
    </row>
    <row r="27" spans="1:4" ht="18" customHeight="1" thickBot="1">
      <c r="A27" s="65" t="s">
        <v>73</v>
      </c>
      <c r="B27" s="65" t="s">
        <v>133</v>
      </c>
      <c r="C27" s="65" t="s">
        <v>192</v>
      </c>
      <c r="D27" s="65" t="s">
        <v>134</v>
      </c>
    </row>
    <row r="28" spans="1:4" ht="18" customHeight="1">
      <c r="A28" s="64" t="s">
        <v>52</v>
      </c>
      <c r="B28" s="64" t="s">
        <v>135</v>
      </c>
      <c r="C28" s="64" t="s">
        <v>193</v>
      </c>
      <c r="D28" s="64" t="s">
        <v>136</v>
      </c>
    </row>
    <row r="29" spans="1:4" ht="18" customHeight="1">
      <c r="A29" s="42" t="s">
        <v>53</v>
      </c>
      <c r="B29" s="42" t="s">
        <v>137</v>
      </c>
      <c r="C29" s="42" t="s">
        <v>194</v>
      </c>
      <c r="D29" s="42" t="s">
        <v>138</v>
      </c>
    </row>
    <row r="30" spans="1:4" ht="18" customHeight="1">
      <c r="A30" s="42" t="s">
        <v>56</v>
      </c>
      <c r="B30" s="42" t="s">
        <v>139</v>
      </c>
      <c r="C30" s="42" t="s">
        <v>195</v>
      </c>
      <c r="D30" s="42" t="s">
        <v>140</v>
      </c>
    </row>
    <row r="31" spans="1:4" ht="18" customHeight="1">
      <c r="A31" s="42" t="s">
        <v>54</v>
      </c>
      <c r="B31" s="45" t="s">
        <v>141</v>
      </c>
      <c r="C31" s="45" t="s">
        <v>196</v>
      </c>
      <c r="D31" s="45" t="s">
        <v>142</v>
      </c>
    </row>
    <row r="32" spans="1:4" ht="18" customHeight="1" thickBot="1">
      <c r="A32" s="65" t="s">
        <v>55</v>
      </c>
      <c r="B32" s="66" t="s">
        <v>143</v>
      </c>
      <c r="C32" s="66" t="s">
        <v>197</v>
      </c>
      <c r="D32" s="66" t="s">
        <v>144</v>
      </c>
    </row>
    <row r="33" spans="1:4" ht="18" customHeight="1">
      <c r="A33" s="64" t="s">
        <v>61</v>
      </c>
      <c r="B33" s="67" t="s">
        <v>145</v>
      </c>
      <c r="C33" s="67" t="s">
        <v>198</v>
      </c>
      <c r="D33" s="67" t="s">
        <v>146</v>
      </c>
    </row>
    <row r="34" spans="1:4" ht="18" customHeight="1">
      <c r="A34" s="42" t="s">
        <v>60</v>
      </c>
      <c r="B34" s="45" t="s">
        <v>48</v>
      </c>
      <c r="C34" s="45" t="s">
        <v>199</v>
      </c>
      <c r="D34" s="45" t="s">
        <v>147</v>
      </c>
    </row>
    <row r="35" spans="1:4" ht="18" customHeight="1">
      <c r="A35" s="42" t="s">
        <v>68</v>
      </c>
      <c r="B35" s="45" t="s">
        <v>148</v>
      </c>
      <c r="C35" s="45" t="s">
        <v>200</v>
      </c>
      <c r="D35" s="45" t="s">
        <v>149</v>
      </c>
    </row>
    <row r="36" spans="1:4" ht="18" customHeight="1">
      <c r="A36" s="42" t="s">
        <v>63</v>
      </c>
      <c r="B36" s="45" t="s">
        <v>150</v>
      </c>
      <c r="C36" s="45" t="s">
        <v>201</v>
      </c>
      <c r="D36" s="45" t="s">
        <v>151</v>
      </c>
    </row>
    <row r="37" spans="1:4" ht="18" customHeight="1">
      <c r="A37" s="42" t="s">
        <v>57</v>
      </c>
      <c r="B37" s="45" t="s">
        <v>152</v>
      </c>
      <c r="C37" s="45" t="s">
        <v>202</v>
      </c>
      <c r="D37" s="45" t="s">
        <v>153</v>
      </c>
    </row>
    <row r="38" spans="1:4" ht="18.75" customHeight="1" thickBot="1">
      <c r="A38" s="43" t="s">
        <v>72</v>
      </c>
      <c r="B38" s="46" t="s">
        <v>154</v>
      </c>
      <c r="C38" s="46" t="s">
        <v>203</v>
      </c>
      <c r="D38" s="46" t="s">
        <v>155</v>
      </c>
    </row>
    <row r="39" spans="1:4" ht="18" customHeight="1">
      <c r="A39" s="41" t="s">
        <v>81</v>
      </c>
      <c r="B39" s="47" t="s">
        <v>32</v>
      </c>
      <c r="C39" s="47" t="s">
        <v>204</v>
      </c>
      <c r="D39" s="47" t="s">
        <v>156</v>
      </c>
    </row>
    <row r="40" spans="1:4" ht="18" customHeight="1">
      <c r="A40" s="42" t="s">
        <v>83</v>
      </c>
      <c r="B40" s="45" t="s">
        <v>157</v>
      </c>
      <c r="C40" s="45" t="s">
        <v>205</v>
      </c>
      <c r="D40" s="45" t="s">
        <v>158</v>
      </c>
    </row>
    <row r="41" spans="1:4" ht="18" customHeight="1">
      <c r="A41" s="42" t="s">
        <v>87</v>
      </c>
      <c r="B41" s="45" t="s">
        <v>159</v>
      </c>
      <c r="C41" s="45" t="s">
        <v>206</v>
      </c>
      <c r="D41" s="45" t="s">
        <v>160</v>
      </c>
    </row>
    <row r="42" spans="1:4" ht="18" customHeight="1">
      <c r="A42" s="42" t="s">
        <v>88</v>
      </c>
      <c r="B42" s="45" t="s">
        <v>39</v>
      </c>
      <c r="C42" s="45" t="s">
        <v>207</v>
      </c>
      <c r="D42" s="45" t="s">
        <v>161</v>
      </c>
    </row>
    <row r="43" spans="1:4" ht="18" customHeight="1" thickBot="1">
      <c r="A43" s="43" t="s">
        <v>89</v>
      </c>
      <c r="B43" s="46" t="s">
        <v>40</v>
      </c>
      <c r="C43" s="46" t="s">
        <v>208</v>
      </c>
      <c r="D43" s="46" t="s">
        <v>162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TUNG, Koei P Y</dc:creator>
  <cp:keywords/>
  <dc:description/>
  <cp:lastModifiedBy>WONG, Catherine M Y</cp:lastModifiedBy>
  <cp:lastPrinted>2015-08-14T02:55:25Z</cp:lastPrinted>
  <dcterms:created xsi:type="dcterms:W3CDTF">2015-02-09T08:59:26Z</dcterms:created>
  <dcterms:modified xsi:type="dcterms:W3CDTF">2015-08-14T03:39:33Z</dcterms:modified>
  <cp:category/>
  <cp:version/>
  <cp:contentType/>
  <cp:contentStatus/>
</cp:coreProperties>
</file>